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80" windowHeight="72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Sheet1!$A$1:$N$65</definedName>
  </definedNames>
  <calcPr calcId="145621"/>
</workbook>
</file>

<file path=xl/calcChain.xml><?xml version="1.0" encoding="utf-8"?>
<calcChain xmlns="http://schemas.openxmlformats.org/spreadsheetml/2006/main">
  <c r="M51" i="1" l="1"/>
  <c r="D51" i="1"/>
  <c r="B51" i="1"/>
  <c r="M57" i="1"/>
  <c r="D57" i="1"/>
  <c r="B57" i="1"/>
  <c r="M14" i="1"/>
  <c r="D14" i="1"/>
  <c r="B14" i="1"/>
  <c r="B76" i="1"/>
  <c r="M16" i="1"/>
  <c r="D16" i="1"/>
  <c r="B16" i="1"/>
  <c r="M76" i="1"/>
  <c r="D76" i="1"/>
  <c r="M13" i="1"/>
  <c r="D13" i="1"/>
  <c r="B13" i="1"/>
  <c r="M39" i="1"/>
  <c r="D39" i="1"/>
  <c r="B39" i="1"/>
  <c r="M17" i="1"/>
  <c r="D17" i="1"/>
  <c r="B17" i="1"/>
  <c r="M86" i="1"/>
  <c r="D86" i="1"/>
  <c r="B86" i="1"/>
  <c r="M40" i="1"/>
  <c r="D40" i="1"/>
  <c r="B40" i="1"/>
  <c r="M6" i="1"/>
  <c r="D6" i="1"/>
  <c r="B6" i="1"/>
  <c r="M15" i="1"/>
  <c r="D15" i="1"/>
  <c r="B15" i="1"/>
  <c r="M2" i="1"/>
  <c r="D2" i="1"/>
  <c r="B2" i="1"/>
  <c r="M78" i="1"/>
  <c r="D78" i="1"/>
  <c r="B78" i="1"/>
  <c r="M82" i="1"/>
  <c r="D82" i="1"/>
  <c r="B82" i="1"/>
  <c r="M43" i="1"/>
  <c r="D43" i="1"/>
  <c r="B43" i="1"/>
  <c r="D62" i="1"/>
  <c r="D11" i="1"/>
  <c r="D49" i="1"/>
  <c r="D28" i="1"/>
  <c r="D34" i="1"/>
  <c r="D85" i="1"/>
  <c r="D5" i="1"/>
  <c r="D4" i="1" l="1"/>
  <c r="D30" i="1"/>
  <c r="D19" i="1"/>
  <c r="D70" i="1"/>
  <c r="D32" i="1"/>
  <c r="D3" i="1"/>
  <c r="D37" i="1"/>
  <c r="D9" i="1"/>
  <c r="D23" i="1"/>
  <c r="D29" i="1"/>
  <c r="D26" i="1"/>
  <c r="D24" i="1"/>
  <c r="D22" i="1"/>
  <c r="D38" i="1"/>
  <c r="D42" i="1"/>
  <c r="D46" i="1"/>
  <c r="D48" i="1"/>
  <c r="D45" i="1"/>
  <c r="D58" i="1"/>
  <c r="D88" i="1"/>
  <c r="D44" i="1"/>
  <c r="D67" i="1"/>
  <c r="D21" i="1"/>
  <c r="D95" i="1"/>
  <c r="D52" i="1"/>
  <c r="D53" i="1"/>
  <c r="D55" i="1"/>
  <c r="D73" i="1"/>
  <c r="D10" i="1"/>
  <c r="D96" i="1"/>
  <c r="D12" i="1"/>
  <c r="D77" i="1"/>
  <c r="D89" i="1"/>
  <c r="D93" i="1"/>
  <c r="D25" i="1"/>
  <c r="D7" i="1"/>
  <c r="D71" i="1"/>
  <c r="D92" i="1"/>
  <c r="D35" i="1"/>
  <c r="D72" i="1"/>
  <c r="D84" i="1"/>
  <c r="D56" i="1"/>
  <c r="D63" i="1"/>
  <c r="D75" i="1"/>
  <c r="D69" i="1"/>
  <c r="D36" i="1"/>
  <c r="D87" i="1"/>
  <c r="D18" i="1"/>
  <c r="D74" i="1"/>
  <c r="D47" i="1"/>
  <c r="D83" i="1"/>
  <c r="D81" i="1"/>
  <c r="D8" i="1"/>
  <c r="D31" i="1"/>
  <c r="D79" i="1"/>
  <c r="D80" i="1"/>
  <c r="D90" i="1"/>
  <c r="D91" i="1"/>
  <c r="D41" i="1"/>
  <c r="D65" i="1"/>
  <c r="D66" i="1"/>
  <c r="D20" i="1"/>
  <c r="D27" i="1"/>
  <c r="D33" i="1"/>
  <c r="D94" i="1"/>
  <c r="D64" i="1"/>
  <c r="D60" i="1"/>
  <c r="D68" i="1"/>
  <c r="D54" i="1"/>
  <c r="D50" i="1"/>
  <c r="D61" i="1"/>
  <c r="D59" i="1"/>
  <c r="M70" i="1"/>
  <c r="B70" i="1"/>
  <c r="M30" i="1"/>
  <c r="B30" i="1"/>
  <c r="M61" i="1"/>
  <c r="B61" i="1"/>
  <c r="B60" i="1"/>
  <c r="B27" i="1"/>
  <c r="B38" i="1"/>
  <c r="B33" i="1"/>
  <c r="B4" i="1"/>
  <c r="B18" i="1"/>
  <c r="B26" i="1"/>
  <c r="B8" i="1"/>
  <c r="B9" i="1"/>
  <c r="B21" i="1"/>
  <c r="B81" i="1"/>
  <c r="B80" i="1"/>
  <c r="B47" i="1"/>
  <c r="B3" i="1"/>
  <c r="B37" i="1"/>
  <c r="B63" i="1"/>
  <c r="B69" i="1"/>
  <c r="B75" i="1"/>
  <c r="B31" i="1"/>
  <c r="B72" i="1"/>
  <c r="B93" i="1"/>
  <c r="B52" i="1"/>
  <c r="B59" i="1"/>
  <c r="B49" i="1"/>
  <c r="B95" i="1"/>
  <c r="B74" i="1"/>
  <c r="B91" i="1"/>
  <c r="B34" i="1"/>
  <c r="B28" i="1"/>
  <c r="B83" i="1"/>
  <c r="B90" i="1"/>
  <c r="B87" i="1"/>
  <c r="B79" i="1"/>
  <c r="B58" i="1"/>
  <c r="B94" i="1"/>
  <c r="B32" i="1"/>
  <c r="B20" i="1"/>
  <c r="B85" i="1"/>
  <c r="B64" i="1"/>
  <c r="B66" i="1"/>
  <c r="B25" i="1"/>
  <c r="B10" i="1"/>
  <c r="B53" i="1"/>
  <c r="B84" i="1"/>
  <c r="B35" i="1"/>
  <c r="B77" i="1"/>
  <c r="B56" i="1"/>
  <c r="B55" i="1"/>
  <c r="B96" i="1"/>
  <c r="B71" i="1"/>
  <c r="B92" i="1"/>
  <c r="B11" i="1"/>
  <c r="B12" i="1"/>
  <c r="B50" i="1"/>
  <c r="B65" i="1"/>
  <c r="B48" i="1"/>
  <c r="B22" i="1"/>
  <c r="B36" i="1"/>
  <c r="B45" i="1"/>
  <c r="B23" i="1"/>
  <c r="B7" i="1"/>
  <c r="B67" i="1"/>
  <c r="B62" i="1"/>
  <c r="B44" i="1"/>
  <c r="B68" i="1"/>
  <c r="B19" i="1"/>
  <c r="B73" i="1"/>
  <c r="B89" i="1"/>
  <c r="B42" i="1"/>
  <c r="B46" i="1"/>
  <c r="B29" i="1"/>
  <c r="B5" i="1"/>
  <c r="B88" i="1"/>
  <c r="B24" i="1"/>
  <c r="B41" i="1"/>
  <c r="B54" i="1"/>
  <c r="M41" i="1"/>
  <c r="M24" i="1"/>
  <c r="M88" i="1"/>
  <c r="M5" i="1"/>
  <c r="M29" i="1"/>
  <c r="M46" i="1"/>
  <c r="M42" i="1"/>
  <c r="M19" i="1"/>
  <c r="M89" i="1"/>
  <c r="M73" i="1"/>
  <c r="M68" i="1"/>
  <c r="M44" i="1"/>
  <c r="M62" i="1"/>
  <c r="M67" i="1"/>
  <c r="M94" i="1" l="1"/>
  <c r="M31" i="1"/>
  <c r="M87" i="1"/>
  <c r="M83" i="1"/>
  <c r="M36" i="1"/>
  <c r="M22" i="1"/>
  <c r="M33" i="1"/>
  <c r="M4" i="1"/>
  <c r="M21" i="1"/>
  <c r="M60" i="1"/>
  <c r="M45" i="1"/>
  <c r="M48" i="1"/>
  <c r="M23" i="1"/>
  <c r="M8" i="1"/>
  <c r="M27" i="1"/>
  <c r="M58" i="1"/>
  <c r="M90" i="1"/>
  <c r="M12" i="1"/>
  <c r="M26" i="1"/>
  <c r="M54" i="1"/>
  <c r="M84" i="1"/>
  <c r="M9" i="1"/>
  <c r="M18" i="1"/>
  <c r="M66" i="1"/>
  <c r="M25" i="1"/>
  <c r="M11" i="1"/>
  <c r="M59" i="1"/>
  <c r="M32" i="1"/>
  <c r="M35" i="1"/>
  <c r="M38" i="1"/>
  <c r="M49" i="1"/>
  <c r="M80" i="1"/>
  <c r="M71" i="1"/>
  <c r="M65" i="1"/>
  <c r="M79" i="1"/>
  <c r="M95" i="1"/>
  <c r="M74" i="1"/>
  <c r="M91" i="1"/>
  <c r="M3" i="1"/>
  <c r="M37" i="1"/>
  <c r="M69" i="1"/>
  <c r="M63" i="1"/>
  <c r="M77" i="1"/>
  <c r="M92" i="1"/>
  <c r="M72" i="1"/>
  <c r="M52" i="1"/>
  <c r="M7" i="1"/>
  <c r="M28" i="1"/>
  <c r="M56" i="1"/>
  <c r="M93" i="1"/>
  <c r="M20" i="1"/>
  <c r="M47" i="1"/>
  <c r="M81" i="1"/>
  <c r="M75" i="1"/>
  <c r="M53" i="1"/>
  <c r="M10" i="1"/>
  <c r="M50" i="1"/>
  <c r="M64" i="1"/>
  <c r="M85" i="1"/>
  <c r="M55" i="1"/>
  <c r="M96" i="1"/>
  <c r="M34" i="1"/>
</calcChain>
</file>

<file path=xl/sharedStrings.xml><?xml version="1.0" encoding="utf-8"?>
<sst xmlns="http://schemas.openxmlformats.org/spreadsheetml/2006/main" count="553" uniqueCount="364">
  <si>
    <t>SAMSSA</t>
  </si>
  <si>
    <t>Init</t>
  </si>
  <si>
    <t>Surname</t>
  </si>
  <si>
    <t>C1</t>
  </si>
  <si>
    <t>C2</t>
  </si>
  <si>
    <t>P1</t>
  </si>
  <si>
    <t>P2</t>
  </si>
  <si>
    <t>T1</t>
  </si>
  <si>
    <t>T2</t>
  </si>
  <si>
    <t>R1</t>
  </si>
  <si>
    <t>R2</t>
  </si>
  <si>
    <t>Total</t>
  </si>
  <si>
    <t>I</t>
  </si>
  <si>
    <t>S127</t>
  </si>
  <si>
    <t>HB</t>
  </si>
  <si>
    <t>Siebert</t>
  </si>
  <si>
    <t>C</t>
  </si>
  <si>
    <t>W074</t>
  </si>
  <si>
    <t>B</t>
  </si>
  <si>
    <t>JJ</t>
  </si>
  <si>
    <t>Westraadt</t>
  </si>
  <si>
    <t>R049</t>
  </si>
  <si>
    <t>AD</t>
  </si>
  <si>
    <t>Rossouw</t>
  </si>
  <si>
    <t>A</t>
  </si>
  <si>
    <t>DJ</t>
  </si>
  <si>
    <t>S167</t>
  </si>
  <si>
    <t>R</t>
  </si>
  <si>
    <t>Strauss</t>
  </si>
  <si>
    <t>M</t>
  </si>
  <si>
    <t>W072</t>
  </si>
  <si>
    <t>CH</t>
  </si>
  <si>
    <t>Wagenaar</t>
  </si>
  <si>
    <t>PJ</t>
  </si>
  <si>
    <t>K058</t>
  </si>
  <si>
    <t>SP</t>
  </si>
  <si>
    <t>Koen</t>
  </si>
  <si>
    <t>R027</t>
  </si>
  <si>
    <t>HA</t>
  </si>
  <si>
    <t>T039</t>
  </si>
  <si>
    <t>Theron</t>
  </si>
  <si>
    <t>B169</t>
  </si>
  <si>
    <t>U</t>
  </si>
  <si>
    <t>Barnard</t>
  </si>
  <si>
    <t>B181</t>
  </si>
  <si>
    <t>GP</t>
  </si>
  <si>
    <t>Botha</t>
  </si>
  <si>
    <t>P</t>
  </si>
  <si>
    <t>C107</t>
  </si>
  <si>
    <t>HJ</t>
  </si>
  <si>
    <t>Carelsen</t>
  </si>
  <si>
    <t>N</t>
  </si>
  <si>
    <t>CS</t>
  </si>
  <si>
    <t>JA</t>
  </si>
  <si>
    <t>K</t>
  </si>
  <si>
    <t>H</t>
  </si>
  <si>
    <t>J</t>
  </si>
  <si>
    <t>G</t>
  </si>
  <si>
    <t>Event</t>
  </si>
  <si>
    <t>D016</t>
  </si>
  <si>
    <t>FR06</t>
  </si>
  <si>
    <t>FR05</t>
  </si>
  <si>
    <t>AU02</t>
  </si>
  <si>
    <t>SL03</t>
  </si>
  <si>
    <t>SL10</t>
  </si>
  <si>
    <t>FI01</t>
  </si>
  <si>
    <t>NO02</t>
  </si>
  <si>
    <t>O025</t>
  </si>
  <si>
    <t>SL04</t>
  </si>
  <si>
    <t>H006</t>
  </si>
  <si>
    <t>D040</t>
  </si>
  <si>
    <t>FR01</t>
  </si>
  <si>
    <t>AU03</t>
  </si>
  <si>
    <t>SL05</t>
  </si>
  <si>
    <t>AU01</t>
  </si>
  <si>
    <t>FR04</t>
  </si>
  <si>
    <t>G063</t>
  </si>
  <si>
    <t>E070</t>
  </si>
  <si>
    <t>E043</t>
  </si>
  <si>
    <t>V233</t>
  </si>
  <si>
    <t>SL02</t>
  </si>
  <si>
    <t>SL01</t>
  </si>
  <si>
    <t>FR02</t>
  </si>
  <si>
    <t>FI02</t>
  </si>
  <si>
    <t>S024</t>
  </si>
  <si>
    <t>FI03</t>
  </si>
  <si>
    <t>V130</t>
  </si>
  <si>
    <t>L001</t>
  </si>
  <si>
    <t>SAMSSAno</t>
  </si>
  <si>
    <t>Arden</t>
  </si>
  <si>
    <t>D</t>
  </si>
  <si>
    <t>Dewsbury</t>
  </si>
  <si>
    <t>Emery</t>
  </si>
  <si>
    <t>AU04</t>
  </si>
  <si>
    <t>Harding</t>
  </si>
  <si>
    <t>B014</t>
  </si>
  <si>
    <t>Bester</t>
  </si>
  <si>
    <t>B146</t>
  </si>
  <si>
    <t>AJ</t>
  </si>
  <si>
    <t>B196</t>
  </si>
  <si>
    <t>Bloem</t>
  </si>
  <si>
    <t>C102</t>
  </si>
  <si>
    <t>Cresswell</t>
  </si>
  <si>
    <t>C103</t>
  </si>
  <si>
    <t>Q</t>
  </si>
  <si>
    <t>Cox</t>
  </si>
  <si>
    <t>C104</t>
  </si>
  <si>
    <t>C111</t>
  </si>
  <si>
    <t>WJ</t>
  </si>
  <si>
    <t>D008</t>
  </si>
  <si>
    <t>GR</t>
  </si>
  <si>
    <t>Drevin</t>
  </si>
  <si>
    <t>PC</t>
  </si>
  <si>
    <t>de Lange</t>
  </si>
  <si>
    <t>GV</t>
  </si>
  <si>
    <t>Dullisear</t>
  </si>
  <si>
    <t>D084</t>
  </si>
  <si>
    <t>GF</t>
  </si>
  <si>
    <t>Dannhauser</t>
  </si>
  <si>
    <t>D136</t>
  </si>
  <si>
    <t>de Jager</t>
  </si>
  <si>
    <t>D138</t>
  </si>
  <si>
    <t>BS</t>
  </si>
  <si>
    <t>du Plessis</t>
  </si>
  <si>
    <t>D170</t>
  </si>
  <si>
    <t>JP</t>
  </si>
  <si>
    <t>D180</t>
  </si>
  <si>
    <t>CM</t>
  </si>
  <si>
    <t>de Beer</t>
  </si>
  <si>
    <t>E011</t>
  </si>
  <si>
    <t>CWdT</t>
  </si>
  <si>
    <t>Erasmus</t>
  </si>
  <si>
    <t>Ermel</t>
  </si>
  <si>
    <t>F039</t>
  </si>
  <si>
    <t>LJ</t>
  </si>
  <si>
    <t>Fourie</t>
  </si>
  <si>
    <t>Lempola</t>
  </si>
  <si>
    <t>E</t>
  </si>
  <si>
    <t>Jarvinen</t>
  </si>
  <si>
    <t>FI04</t>
  </si>
  <si>
    <t>Salo</t>
  </si>
  <si>
    <t>Astier</t>
  </si>
  <si>
    <t>Salaun</t>
  </si>
  <si>
    <t>FR03</t>
  </si>
  <si>
    <t>Beulé</t>
  </si>
  <si>
    <t>S</t>
  </si>
  <si>
    <t>Kaleta</t>
  </si>
  <si>
    <t>L</t>
  </si>
  <si>
    <t>Boulot</t>
  </si>
  <si>
    <t>J-M</t>
  </si>
  <si>
    <t>Esposito</t>
  </si>
  <si>
    <t>FR07</t>
  </si>
  <si>
    <t>V</t>
  </si>
  <si>
    <t>Fenaux</t>
  </si>
  <si>
    <t>FR08</t>
  </si>
  <si>
    <t>Walgreave</t>
  </si>
  <si>
    <t>FR09</t>
  </si>
  <si>
    <t>Pareja</t>
  </si>
  <si>
    <t>G056</t>
  </si>
  <si>
    <t>GJ</t>
  </si>
  <si>
    <t>Gibson</t>
  </si>
  <si>
    <t>Grobbelaar</t>
  </si>
  <si>
    <t>G072</t>
  </si>
  <si>
    <t>K-LA</t>
  </si>
  <si>
    <t>G076</t>
  </si>
  <si>
    <t>G079</t>
  </si>
  <si>
    <t>Grobler</t>
  </si>
  <si>
    <t>G082</t>
  </si>
  <si>
    <t>F</t>
  </si>
  <si>
    <t>G086</t>
  </si>
  <si>
    <t>Hoffman</t>
  </si>
  <si>
    <t>I002</t>
  </si>
  <si>
    <t>TC</t>
  </si>
  <si>
    <t>Inman</t>
  </si>
  <si>
    <t>J009</t>
  </si>
  <si>
    <t>MC</t>
  </si>
  <si>
    <t>Jacobs</t>
  </si>
  <si>
    <t>J054</t>
  </si>
  <si>
    <t>RJ</t>
  </si>
  <si>
    <t>janse van Rensburg</t>
  </si>
  <si>
    <t>J055</t>
  </si>
  <si>
    <t>K099</t>
  </si>
  <si>
    <t>Keyser</t>
  </si>
  <si>
    <t>MTS</t>
  </si>
  <si>
    <t>Laubscher</t>
  </si>
  <si>
    <t>L033</t>
  </si>
  <si>
    <t>Lombard</t>
  </si>
  <si>
    <t>L068</t>
  </si>
  <si>
    <t>Le Roux</t>
  </si>
  <si>
    <t>L069</t>
  </si>
  <si>
    <t>MF</t>
  </si>
  <si>
    <t>Louw</t>
  </si>
  <si>
    <t>L085</t>
  </si>
  <si>
    <t>D-AE</t>
  </si>
  <si>
    <t>L089</t>
  </si>
  <si>
    <t>JF</t>
  </si>
  <si>
    <t>Lowings</t>
  </si>
  <si>
    <t>L091</t>
  </si>
  <si>
    <t>MS</t>
  </si>
  <si>
    <t>L092</t>
  </si>
  <si>
    <t>EJ</t>
  </si>
  <si>
    <t>M014</t>
  </si>
  <si>
    <t>BL</t>
  </si>
  <si>
    <t>Morgan</t>
  </si>
  <si>
    <t>M051</t>
  </si>
  <si>
    <t>GS</t>
  </si>
  <si>
    <t>Mackrill</t>
  </si>
  <si>
    <t>M073</t>
  </si>
  <si>
    <t>JS</t>
  </si>
  <si>
    <t>Miles</t>
  </si>
  <si>
    <t>M095</t>
  </si>
  <si>
    <t>IS</t>
  </si>
  <si>
    <t>Myburgh</t>
  </si>
  <si>
    <t>M117</t>
  </si>
  <si>
    <t>JG</t>
  </si>
  <si>
    <t>Mentz</t>
  </si>
  <si>
    <t>M119</t>
  </si>
  <si>
    <t>PA</t>
  </si>
  <si>
    <t>M126</t>
  </si>
  <si>
    <t>Müller</t>
  </si>
  <si>
    <t>M150</t>
  </si>
  <si>
    <t>N005</t>
  </si>
  <si>
    <t>JB</t>
  </si>
  <si>
    <t>Neveling</t>
  </si>
  <si>
    <t>N008</t>
  </si>
  <si>
    <t>WAG</t>
  </si>
  <si>
    <t>Nel</t>
  </si>
  <si>
    <t>N023</t>
  </si>
  <si>
    <t>JAG</t>
  </si>
  <si>
    <t>N025</t>
  </si>
  <si>
    <t>NL</t>
  </si>
  <si>
    <t>NA01</t>
  </si>
  <si>
    <t>Burger</t>
  </si>
  <si>
    <t>NA02</t>
  </si>
  <si>
    <t>van der Merwe</t>
  </si>
  <si>
    <t>NA03</t>
  </si>
  <si>
    <t>Hilse</t>
  </si>
  <si>
    <t>NA04</t>
  </si>
  <si>
    <t>Venter</t>
  </si>
  <si>
    <t>NA05</t>
  </si>
  <si>
    <t>Z</t>
  </si>
  <si>
    <t>NO01</t>
  </si>
  <si>
    <t>Glossimot</t>
  </si>
  <si>
    <t>Kåsastul</t>
  </si>
  <si>
    <t>O005</t>
  </si>
  <si>
    <t>GC</t>
  </si>
  <si>
    <t>Olivier</t>
  </si>
  <si>
    <t>O016</t>
  </si>
  <si>
    <t>Osthoff</t>
  </si>
  <si>
    <t>O027</t>
  </si>
  <si>
    <t>O034</t>
  </si>
  <si>
    <t>Otto</t>
  </si>
  <si>
    <t>P038</t>
  </si>
  <si>
    <t>JPC</t>
  </si>
  <si>
    <t>Pieterse</t>
  </si>
  <si>
    <t>P041</t>
  </si>
  <si>
    <t>Panis</t>
  </si>
  <si>
    <t>P053</t>
  </si>
  <si>
    <t>Potgieter</t>
  </si>
  <si>
    <t>P054</t>
  </si>
  <si>
    <t>Perkins</t>
  </si>
  <si>
    <t>P055</t>
  </si>
  <si>
    <t>R046</t>
  </si>
  <si>
    <t>R047</t>
  </si>
  <si>
    <t>HC</t>
  </si>
  <si>
    <t>R051</t>
  </si>
  <si>
    <t>JR</t>
  </si>
  <si>
    <t>Rutherfoord-Jones</t>
  </si>
  <si>
    <t>LL</t>
  </si>
  <si>
    <t>Starke</t>
  </si>
  <si>
    <t>S075</t>
  </si>
  <si>
    <t>IM</t>
  </si>
  <si>
    <t>Steyn</t>
  </si>
  <si>
    <t>S155</t>
  </si>
  <si>
    <t>HP</t>
  </si>
  <si>
    <t>Swanepoel</t>
  </si>
  <si>
    <t>S217</t>
  </si>
  <si>
    <t>Swart</t>
  </si>
  <si>
    <t>S224</t>
  </si>
  <si>
    <t>TA</t>
  </si>
  <si>
    <t>Schutte</t>
  </si>
  <si>
    <t>DSD</t>
  </si>
  <si>
    <t>Welikala</t>
  </si>
  <si>
    <t>Rathnayake</t>
  </si>
  <si>
    <t>Gayanga</t>
  </si>
  <si>
    <t>Weerasinghe</t>
  </si>
  <si>
    <t>RP</t>
  </si>
  <si>
    <t>Gunawardhana</t>
  </si>
  <si>
    <t>SL09</t>
  </si>
  <si>
    <t>Ishara</t>
  </si>
  <si>
    <t>SL12</t>
  </si>
  <si>
    <t>AY</t>
  </si>
  <si>
    <t>T042</t>
  </si>
  <si>
    <t>V028</t>
  </si>
  <si>
    <t>WP</t>
  </si>
  <si>
    <t>Van Zyl</t>
  </si>
  <si>
    <t>V030</t>
  </si>
  <si>
    <t>JN</t>
  </si>
  <si>
    <t>Van der Merwe</t>
  </si>
  <si>
    <t>V085</t>
  </si>
  <si>
    <t>V090</t>
  </si>
  <si>
    <t>JC</t>
  </si>
  <si>
    <t>van der Mescht</t>
  </si>
  <si>
    <t>V111</t>
  </si>
  <si>
    <t>Y</t>
  </si>
  <si>
    <t>Van Straaten</t>
  </si>
  <si>
    <t>V118</t>
  </si>
  <si>
    <t>Valentin</t>
  </si>
  <si>
    <t>V149</t>
  </si>
  <si>
    <t>van der Westhuizen</t>
  </si>
  <si>
    <t>V159</t>
  </si>
  <si>
    <t>V160</t>
  </si>
  <si>
    <t>V191</t>
  </si>
  <si>
    <t>V243</t>
  </si>
  <si>
    <t>van Zyl</t>
  </si>
  <si>
    <t>V244</t>
  </si>
  <si>
    <t>van Deventer</t>
  </si>
  <si>
    <t>V266</t>
  </si>
  <si>
    <t>V267</t>
  </si>
  <si>
    <t>PD</t>
  </si>
  <si>
    <t>van de Sande</t>
  </si>
  <si>
    <t>V269</t>
  </si>
  <si>
    <t>van Bochove</t>
  </si>
  <si>
    <t>V276</t>
  </si>
  <si>
    <t>van Wyk</t>
  </si>
  <si>
    <t>W021</t>
  </si>
  <si>
    <t>Willemse</t>
  </si>
  <si>
    <t>W048</t>
  </si>
  <si>
    <t>JM</t>
  </si>
  <si>
    <t>W049</t>
  </si>
  <si>
    <t>W058</t>
  </si>
  <si>
    <t>Wood</t>
  </si>
  <si>
    <t>W098</t>
  </si>
  <si>
    <t>W099</t>
  </si>
  <si>
    <t>Z008</t>
  </si>
  <si>
    <t>MM</t>
  </si>
  <si>
    <t>Zantow</t>
  </si>
  <si>
    <t>Z009</t>
  </si>
  <si>
    <t>Zoccola</t>
  </si>
  <si>
    <t>Name</t>
  </si>
  <si>
    <t>Menikdiwela</t>
  </si>
  <si>
    <t>Big Bore Handgun Revolver</t>
  </si>
  <si>
    <t>Big Bore Handgun Unlimited</t>
  </si>
  <si>
    <t>Big Bore Handgun Production</t>
  </si>
  <si>
    <t>Big Bore Handgun Standing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</si>
  <si>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</si>
  <si>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</si>
  <si>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</si>
  <si>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</si>
  <si>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</si>
  <si>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 Any Sights</t>
  </si>
  <si>
    <t>Big Bore Rifle Hunting</t>
  </si>
  <si>
    <t>Big Bore Rifle Silhouette</t>
  </si>
  <si>
    <t>Small Bore Rifle Light String 1</t>
  </si>
  <si>
    <t>Small Bore Rifle Silhouette String 1</t>
  </si>
  <si>
    <t>Small Bore Rifle Light String 2</t>
  </si>
  <si>
    <t>Small Bore Rifle Silhouette String 2</t>
  </si>
  <si>
    <t>Small Bore Rifle Light Open Sights</t>
  </si>
  <si>
    <t>Small Bore Rifle Silhouette Open Sights</t>
  </si>
  <si>
    <t>Big Bore Sport Handgun</t>
  </si>
  <si>
    <t>Small Bore Sport Handgun</t>
  </si>
  <si>
    <t>Production Air Pistol Standing</t>
  </si>
  <si>
    <t>Production Air Rifle Standing</t>
  </si>
  <si>
    <t>Varmint Hangun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</si>
</sst>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49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49" fontId="1" fillId="2" borderId="4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49" fontId="0" fillId="0" borderId="3" xfId="0" applyNumberFormat="1" applyBorder="1"/>
    <xf numFmtId="0" fontId="0" fillId="0" borderId="3" xfId="0" applyBorder="1"/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5" x14ac:dyDescent="0.25"/>
  <cols>
    <col min="1" max="1" width="9.140625" style="1"/>
    <col min="2" max="2" width="21.42578125" customWidth="1"/>
    <col min="3" max="3" width="6" bestFit="1" customWidth="1"/>
    <col min="4" max="4" width="31.5703125" customWidth="1"/>
    <col min="5" max="8" width="3.140625" bestFit="1" customWidth="1"/>
    <col min="9" max="10" width="3" bestFit="1" customWidth="1"/>
    <col min="11" max="12" width="3.140625" bestFit="1" customWidth="1"/>
    <col min="13" max="13" width="5.42578125" bestFit="1" customWidth="1"/>
  </cols>
  <sheetData>
    <row r="1" spans="1:13" x14ac:dyDescent="0.25">
      <c r="A1" s="4" t="s">
        <v>0</v>
      </c>
      <c r="B1" s="5" t="s">
        <v>339</v>
      </c>
      <c r="C1" s="5" t="s">
        <v>58</v>
      </c>
      <c r="D1" s="5"/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25">
      <c r="A2" s="6" t="s">
        <v>86</v>
      </c>
      <c r="B2" s="7" t="str">
        <f>VLOOKUP(A2,Sheet2!$A$2:$C$141,2,FALSE)&amp;" "&amp;VLOOKUP(A2,Sheet2!$A$2:$C$141,3,FALSE)</f>
        <v>JP Valentin</v>
      </c>
      <c r="C2" s="7">
        <v>1</v>
      </c>
      <c r="D2" s="7" t="str">
        <f>VLOOKUP(C2,Sheet3!$A$1:$B$23,2,FALSE)</f>
        <v>Big Bore Handgun Revolver</v>
      </c>
      <c r="E2" s="7">
        <v>5</v>
      </c>
      <c r="F2" s="7">
        <v>5</v>
      </c>
      <c r="G2" s="7">
        <v>5</v>
      </c>
      <c r="H2" s="7">
        <v>5</v>
      </c>
      <c r="I2" s="7">
        <v>5</v>
      </c>
      <c r="J2" s="7">
        <v>3</v>
      </c>
      <c r="K2" s="7">
        <v>3</v>
      </c>
      <c r="L2" s="7">
        <v>3</v>
      </c>
      <c r="M2" s="7">
        <f>SUM(E2:L2)</f>
        <v>34</v>
      </c>
    </row>
    <row r="3" spans="1:13" x14ac:dyDescent="0.25">
      <c r="A3" s="6" t="s">
        <v>270</v>
      </c>
      <c r="B3" s="7" t="str">
        <f>VLOOKUP(A3,Sheet2!$A$2:$C$141,2,FALSE)&amp;" "&amp;VLOOKUP(A3,Sheet2!$A$2:$C$141,3,FALSE)</f>
        <v>IM Steyn</v>
      </c>
      <c r="C3" s="7">
        <v>2</v>
      </c>
      <c r="D3" s="7" t="str">
        <f>VLOOKUP(C3,Sheet3!$A$1:$B$23,2,FALSE)</f>
        <v>Big Bore Handgun Production</v>
      </c>
      <c r="E3" s="7">
        <v>5</v>
      </c>
      <c r="F3" s="7">
        <v>4</v>
      </c>
      <c r="G3" s="7">
        <v>4</v>
      </c>
      <c r="H3" s="7">
        <v>5</v>
      </c>
      <c r="I3" s="7">
        <v>2</v>
      </c>
      <c r="J3" s="7">
        <v>5</v>
      </c>
      <c r="K3" s="7">
        <v>3</v>
      </c>
      <c r="L3" s="7">
        <v>5</v>
      </c>
      <c r="M3" s="7">
        <f>SUM(E3:L3)</f>
        <v>33</v>
      </c>
    </row>
    <row r="4" spans="1:13" x14ac:dyDescent="0.25">
      <c r="A4" s="6" t="s">
        <v>207</v>
      </c>
      <c r="B4" s="7" t="str">
        <f>VLOOKUP(A4,Sheet2!$A$2:$C$141,2,FALSE)&amp;" "&amp;VLOOKUP(A4,Sheet2!$A$2:$C$141,3,FALSE)</f>
        <v>JS Miles</v>
      </c>
      <c r="C4" s="7">
        <v>2</v>
      </c>
      <c r="D4" s="7" t="str">
        <f>VLOOKUP(C4,Sheet3!$A$1:$B$23,2,FALSE)</f>
        <v>Big Bore Handgun Production</v>
      </c>
      <c r="E4" s="7">
        <v>5</v>
      </c>
      <c r="F4" s="7">
        <v>4</v>
      </c>
      <c r="G4" s="7">
        <v>5</v>
      </c>
      <c r="H4" s="7">
        <v>5</v>
      </c>
      <c r="I4" s="7">
        <v>1</v>
      </c>
      <c r="J4" s="7">
        <v>3</v>
      </c>
      <c r="K4" s="7">
        <v>4</v>
      </c>
      <c r="L4" s="7">
        <v>3</v>
      </c>
      <c r="M4" s="7">
        <f>SUM(E4:L4)</f>
        <v>30</v>
      </c>
    </row>
    <row r="5" spans="1:13" x14ac:dyDescent="0.25">
      <c r="A5" s="6" t="s">
        <v>66</v>
      </c>
      <c r="B5" s="7" t="str">
        <f>VLOOKUP(A5,Sheet2!$A$2:$C$141,2,FALSE)&amp;" "&amp;VLOOKUP(A5,Sheet2!$A$2:$C$141,3,FALSE)</f>
        <v>M Kåsastul</v>
      </c>
      <c r="C5" s="7">
        <v>2</v>
      </c>
      <c r="D5" s="7" t="str">
        <f>VLOOKUP(C5,Sheet3!$A$1:$B$23,2,FALSE)</f>
        <v>Big Bore Handgun Production</v>
      </c>
      <c r="E5" s="7">
        <v>2</v>
      </c>
      <c r="F5" s="7">
        <v>5</v>
      </c>
      <c r="G5" s="7">
        <v>4</v>
      </c>
      <c r="H5" s="7">
        <v>4</v>
      </c>
      <c r="I5" s="7">
        <v>1</v>
      </c>
      <c r="J5" s="7">
        <v>2</v>
      </c>
      <c r="K5" s="7">
        <v>3</v>
      </c>
      <c r="L5" s="7">
        <v>2</v>
      </c>
      <c r="M5" s="7">
        <f>SUM(E5:L5)</f>
        <v>23</v>
      </c>
    </row>
    <row r="6" spans="1:13" x14ac:dyDescent="0.25">
      <c r="A6" s="6" t="s">
        <v>80</v>
      </c>
      <c r="B6" s="7" t="str">
        <f>VLOOKUP(A6,Sheet2!$A$2:$C$141,2,FALSE)&amp;" "&amp;VLOOKUP(A6,Sheet2!$A$2:$C$141,3,FALSE)</f>
        <v>CS Rathnayake</v>
      </c>
      <c r="C6" s="7">
        <v>3</v>
      </c>
      <c r="D6" s="7" t="str">
        <f>VLOOKUP(C6,Sheet3!$A$1:$B$23,2,FALSE)</f>
        <v>Big Bore Handgun Standing</v>
      </c>
      <c r="E6" s="7">
        <v>1</v>
      </c>
      <c r="F6" s="7">
        <v>3</v>
      </c>
      <c r="G6" s="7">
        <v>2</v>
      </c>
      <c r="H6" s="7">
        <v>1</v>
      </c>
      <c r="I6" s="7">
        <v>0</v>
      </c>
      <c r="J6" s="7">
        <v>2</v>
      </c>
      <c r="K6" s="7">
        <v>3</v>
      </c>
      <c r="L6" s="7">
        <v>2</v>
      </c>
      <c r="M6" s="7">
        <f>SUM(E6:L6)</f>
        <v>14</v>
      </c>
    </row>
    <row r="7" spans="1:13" x14ac:dyDescent="0.25">
      <c r="A7" s="6" t="s">
        <v>81</v>
      </c>
      <c r="B7" s="7" t="str">
        <f>VLOOKUP(A7,Sheet2!$A$2:$C$141,2,FALSE)&amp;" "&amp;VLOOKUP(A7,Sheet2!$A$2:$C$141,3,FALSE)</f>
        <v>DSD Welikala</v>
      </c>
      <c r="C7" s="7">
        <v>3</v>
      </c>
      <c r="D7" s="7" t="str">
        <f>VLOOKUP(C7,Sheet3!$A$1:$B$23,2,FALSE)</f>
        <v>Big Bore Handgun Standing</v>
      </c>
      <c r="E7" s="7">
        <v>2</v>
      </c>
      <c r="F7" s="7">
        <v>3</v>
      </c>
      <c r="G7" s="7">
        <v>2</v>
      </c>
      <c r="H7" s="7">
        <v>1</v>
      </c>
      <c r="I7" s="7">
        <v>1</v>
      </c>
      <c r="J7" s="7">
        <v>0</v>
      </c>
      <c r="K7" s="7">
        <v>2</v>
      </c>
      <c r="L7" s="7">
        <v>2</v>
      </c>
      <c r="M7" s="7">
        <f>SUM(E7:L7)</f>
        <v>13</v>
      </c>
    </row>
    <row r="8" spans="1:13" x14ac:dyDescent="0.25">
      <c r="A8" s="6" t="s">
        <v>68</v>
      </c>
      <c r="B8" s="7" t="str">
        <f>VLOOKUP(A8,Sheet2!$A$2:$C$141,2,FALSE)&amp;" "&amp;VLOOKUP(A8,Sheet2!$A$2:$C$141,3,FALSE)</f>
        <v>N Weerasinghe</v>
      </c>
      <c r="C8" s="7">
        <v>3</v>
      </c>
      <c r="D8" s="7" t="str">
        <f>VLOOKUP(C8,Sheet3!$A$1:$B$23,2,FALSE)</f>
        <v>Big Bore Handgun Standing</v>
      </c>
      <c r="E8" s="7">
        <v>2</v>
      </c>
      <c r="F8" s="7">
        <v>2</v>
      </c>
      <c r="G8" s="7">
        <v>2</v>
      </c>
      <c r="H8" s="7">
        <v>1</v>
      </c>
      <c r="I8" s="7">
        <v>1</v>
      </c>
      <c r="J8" s="7">
        <v>2</v>
      </c>
      <c r="K8" s="7">
        <v>0</v>
      </c>
      <c r="L8" s="7">
        <v>3</v>
      </c>
      <c r="M8" s="7">
        <f>SUM(E8:L8)</f>
        <v>13</v>
      </c>
    </row>
    <row r="9" spans="1:13" x14ac:dyDescent="0.25">
      <c r="A9" s="6" t="s">
        <v>73</v>
      </c>
      <c r="B9" s="7" t="str">
        <f>VLOOKUP(A9,Sheet2!$A$2:$C$141,2,FALSE)&amp;" "&amp;VLOOKUP(A9,Sheet2!$A$2:$C$141,3,FALSE)</f>
        <v>RP Gunawardhana</v>
      </c>
      <c r="C9" s="7">
        <v>3</v>
      </c>
      <c r="D9" s="7" t="str">
        <f>VLOOKUP(C9,Sheet3!$A$1:$B$23,2,FALSE)</f>
        <v>Big Bore Handgun Standing</v>
      </c>
      <c r="E9" s="7">
        <v>1</v>
      </c>
      <c r="F9" s="7">
        <v>3</v>
      </c>
      <c r="G9" s="7">
        <v>0</v>
      </c>
      <c r="H9" s="7">
        <v>2</v>
      </c>
      <c r="I9" s="7">
        <v>0</v>
      </c>
      <c r="J9" s="7">
        <v>1</v>
      </c>
      <c r="K9" s="7">
        <v>1</v>
      </c>
      <c r="L9" s="7">
        <v>1</v>
      </c>
      <c r="M9" s="7">
        <f>SUM(E9:L9)</f>
        <v>9</v>
      </c>
    </row>
    <row r="10" spans="1:13" x14ac:dyDescent="0.25">
      <c r="A10" s="6" t="s">
        <v>87</v>
      </c>
      <c r="B10" s="7" t="str">
        <f>VLOOKUP(A10,Sheet2!$A$2:$C$141,2,FALSE)&amp;" "&amp;VLOOKUP(A10,Sheet2!$A$2:$C$141,3,FALSE)</f>
        <v>MTS Laubscher</v>
      </c>
      <c r="C10" s="7">
        <v>4</v>
      </c>
      <c r="D10" s="7" t="str">
        <f>VLOOKUP(C10,Sheet3!$A$1:$B$23,2,FALSE)</f>
        <v>Big Bore Handgun Unlimited</v>
      </c>
      <c r="E10" s="7">
        <v>4</v>
      </c>
      <c r="F10" s="7">
        <v>5</v>
      </c>
      <c r="G10" s="7">
        <v>5</v>
      </c>
      <c r="H10" s="7">
        <v>4</v>
      </c>
      <c r="I10" s="7">
        <v>4</v>
      </c>
      <c r="J10" s="7">
        <v>3</v>
      </c>
      <c r="K10" s="7">
        <v>3</v>
      </c>
      <c r="L10" s="7">
        <v>3</v>
      </c>
      <c r="M10" s="7">
        <f>SUM(E10:L10)</f>
        <v>31</v>
      </c>
    </row>
    <row r="11" spans="1:13" x14ac:dyDescent="0.25">
      <c r="A11" s="6" t="s">
        <v>79</v>
      </c>
      <c r="B11" s="7" t="str">
        <f>VLOOKUP(A11,Sheet2!$A$2:$C$141,2,FALSE)&amp;" "&amp;VLOOKUP(A11,Sheet2!$A$2:$C$141,3,FALSE)</f>
        <v>B Valentin</v>
      </c>
      <c r="C11" s="7">
        <v>4</v>
      </c>
      <c r="D11" s="7" t="str">
        <f>VLOOKUP(C11,Sheet3!$A$1:$B$23,2,FALSE)</f>
        <v>Big Bore Handgun Unlimited</v>
      </c>
      <c r="E11" s="7">
        <v>4</v>
      </c>
      <c r="F11" s="7">
        <v>1</v>
      </c>
      <c r="G11" s="7">
        <v>4</v>
      </c>
      <c r="H11" s="7">
        <v>4</v>
      </c>
      <c r="I11" s="7">
        <v>0</v>
      </c>
      <c r="J11" s="7">
        <v>2</v>
      </c>
      <c r="K11" s="7">
        <v>3</v>
      </c>
      <c r="L11" s="7">
        <v>2</v>
      </c>
      <c r="M11" s="7">
        <f>SUM(E11:L11)</f>
        <v>20</v>
      </c>
    </row>
    <row r="12" spans="1:13" x14ac:dyDescent="0.25">
      <c r="A12" s="6" t="s">
        <v>143</v>
      </c>
      <c r="B12" s="7" t="str">
        <f>VLOOKUP(A12,Sheet2!$A$2:$C$141,2,FALSE)&amp;" "&amp;VLOOKUP(A12,Sheet2!$A$2:$C$141,3,FALSE)</f>
        <v>M Beulé</v>
      </c>
      <c r="C12" s="7">
        <v>5</v>
      </c>
      <c r="D12" s="7" t="str">
        <f>VLOOKUP(C12,Sheet3!$A$1:$B$23,2,FALSE)</f>
        <v>Small Bore Handgun Revolver</v>
      </c>
      <c r="E12" s="7">
        <v>5</v>
      </c>
      <c r="F12" s="7">
        <v>5</v>
      </c>
      <c r="G12" s="7">
        <v>5</v>
      </c>
      <c r="H12" s="7">
        <v>5</v>
      </c>
      <c r="I12" s="7">
        <v>5</v>
      </c>
      <c r="J12" s="7">
        <v>4</v>
      </c>
      <c r="K12" s="7">
        <v>4</v>
      </c>
      <c r="L12" s="7">
        <v>3</v>
      </c>
      <c r="M12" s="7">
        <f>SUM(E12:L12)</f>
        <v>36</v>
      </c>
    </row>
    <row r="13" spans="1:13" x14ac:dyDescent="0.25">
      <c r="A13" s="6" t="s">
        <v>21</v>
      </c>
      <c r="B13" s="7" t="str">
        <f>VLOOKUP(A13,Sheet2!$A$2:$C$141,2,FALSE)&amp;" "&amp;VLOOKUP(A13,Sheet2!$A$2:$C$141,3,FALSE)</f>
        <v>AD Rossouw</v>
      </c>
      <c r="C13" s="7">
        <v>5</v>
      </c>
      <c r="D13" s="7" t="str">
        <f>VLOOKUP(C13,Sheet3!$A$1:$B$23,2,FALSE)</f>
        <v>Small Bore Handgun Revolver</v>
      </c>
      <c r="E13" s="7">
        <v>3</v>
      </c>
      <c r="F13" s="7">
        <v>4</v>
      </c>
      <c r="G13" s="7">
        <v>3</v>
      </c>
      <c r="H13" s="7">
        <v>5</v>
      </c>
      <c r="I13" s="7">
        <v>1</v>
      </c>
      <c r="J13" s="7">
        <v>3</v>
      </c>
      <c r="K13" s="7">
        <v>3</v>
      </c>
      <c r="L13" s="7">
        <v>3</v>
      </c>
      <c r="M13" s="7">
        <f>SUM(E13:L13)</f>
        <v>25</v>
      </c>
    </row>
    <row r="14" spans="1:13" x14ac:dyDescent="0.25">
      <c r="A14" s="6" t="s">
        <v>239</v>
      </c>
      <c r="B14" s="7" t="str">
        <f>VLOOKUP(A14,Sheet2!$A$2:$C$141,2,FALSE)&amp;" "&amp;VLOOKUP(A14,Sheet2!$A$2:$C$141,3,FALSE)</f>
        <v>Z Burger</v>
      </c>
      <c r="C14" s="7">
        <v>5</v>
      </c>
      <c r="D14" s="7" t="str">
        <f>VLOOKUP(C14,Sheet3!$A$1:$B$23,2,FALSE)</f>
        <v>Small Bore Handgun Revolver</v>
      </c>
      <c r="E14" s="7">
        <v>2</v>
      </c>
      <c r="F14" s="7">
        <v>2</v>
      </c>
      <c r="G14" s="7">
        <v>3</v>
      </c>
      <c r="H14" s="7">
        <v>1</v>
      </c>
      <c r="I14" s="7">
        <v>2</v>
      </c>
      <c r="J14" s="7">
        <v>2</v>
      </c>
      <c r="K14" s="7">
        <v>3</v>
      </c>
      <c r="L14" s="7">
        <v>2</v>
      </c>
      <c r="M14" s="7">
        <f>SUM(E14:L14)</f>
        <v>17</v>
      </c>
    </row>
    <row r="15" spans="1:13" x14ac:dyDescent="0.25">
      <c r="A15" s="6" t="s">
        <v>75</v>
      </c>
      <c r="B15" s="7" t="str">
        <f>VLOOKUP(A15,Sheet2!$A$2:$C$141,2,FALSE)&amp;" "&amp;VLOOKUP(A15,Sheet2!$A$2:$C$141,3,FALSE)</f>
        <v>S Kaleta</v>
      </c>
      <c r="C15" s="7">
        <v>6</v>
      </c>
      <c r="D15" s="7" t="str">
        <f>VLOOKUP(C15,Sheet3!$A$1:$B$23,2,FALSE)</f>
        <v>Small Bore Handgun Production</v>
      </c>
      <c r="E15" s="7">
        <v>5</v>
      </c>
      <c r="F15" s="7">
        <v>5</v>
      </c>
      <c r="G15" s="7">
        <v>5</v>
      </c>
      <c r="H15" s="7">
        <v>5</v>
      </c>
      <c r="I15" s="7">
        <v>5</v>
      </c>
      <c r="J15" s="7">
        <v>4</v>
      </c>
      <c r="K15" s="7">
        <v>5</v>
      </c>
      <c r="L15" s="7">
        <v>3</v>
      </c>
      <c r="M15" s="7">
        <f>SUM(E15:L15)</f>
        <v>37</v>
      </c>
    </row>
    <row r="16" spans="1:13" x14ac:dyDescent="0.25">
      <c r="A16" s="6" t="s">
        <v>71</v>
      </c>
      <c r="B16" s="7" t="str">
        <f>VLOOKUP(A16,Sheet2!$A$2:$C$141,2,FALSE)&amp;" "&amp;VLOOKUP(A16,Sheet2!$A$2:$C$141,3,FALSE)</f>
        <v>R Astier</v>
      </c>
      <c r="C16" s="7">
        <v>7</v>
      </c>
      <c r="D16" s="7" t="str">
        <f>VLOOKUP(C16,Sheet3!$A$1:$B$23,2,FALSE)</f>
        <v>Small Bore Handgun Standing</v>
      </c>
      <c r="E16" s="7">
        <v>5</v>
      </c>
      <c r="F16" s="7">
        <v>4</v>
      </c>
      <c r="G16" s="7">
        <v>3</v>
      </c>
      <c r="H16" s="7">
        <v>5</v>
      </c>
      <c r="I16" s="7">
        <v>1</v>
      </c>
      <c r="J16" s="7">
        <v>4</v>
      </c>
      <c r="K16" s="7">
        <v>3</v>
      </c>
      <c r="L16" s="7">
        <v>2</v>
      </c>
      <c r="M16" s="7">
        <f>SUM(E16:L16)</f>
        <v>27</v>
      </c>
    </row>
    <row r="17" spans="1:13" x14ac:dyDescent="0.25">
      <c r="A17" s="6" t="s">
        <v>83</v>
      </c>
      <c r="B17" s="7" t="str">
        <f>VLOOKUP(A17,Sheet2!$A$2:$C$141,2,FALSE)&amp;" "&amp;VLOOKUP(A17,Sheet2!$A$2:$C$141,3,FALSE)</f>
        <v>E Lempola</v>
      </c>
      <c r="C17" s="7">
        <v>7</v>
      </c>
      <c r="D17" s="7" t="str">
        <f>VLOOKUP(C17,Sheet3!$A$1:$B$23,2,FALSE)</f>
        <v>Small Bore Handgun Standing</v>
      </c>
      <c r="E17" s="7">
        <v>5</v>
      </c>
      <c r="F17" s="7">
        <v>4</v>
      </c>
      <c r="G17" s="7">
        <v>5</v>
      </c>
      <c r="H17" s="7">
        <v>4</v>
      </c>
      <c r="I17" s="7">
        <v>2</v>
      </c>
      <c r="J17" s="7">
        <v>0</v>
      </c>
      <c r="K17" s="7">
        <v>2</v>
      </c>
      <c r="L17" s="7">
        <v>2</v>
      </c>
      <c r="M17" s="7">
        <f>SUM(E17:L17)</f>
        <v>24</v>
      </c>
    </row>
    <row r="18" spans="1:13" x14ac:dyDescent="0.25">
      <c r="A18" s="6" t="s">
        <v>79</v>
      </c>
      <c r="B18" s="7" t="str">
        <f>VLOOKUP(A18,Sheet2!$A$2:$C$141,2,FALSE)&amp;" "&amp;VLOOKUP(A18,Sheet2!$A$2:$C$141,3,FALSE)</f>
        <v>B Valentin</v>
      </c>
      <c r="C18" s="7">
        <v>7</v>
      </c>
      <c r="D18" s="7" t="str">
        <f>VLOOKUP(C18,Sheet3!$A$1:$B$23,2,FALSE)</f>
        <v>Small Bore Handgun Standing</v>
      </c>
      <c r="E18" s="7">
        <v>5</v>
      </c>
      <c r="F18" s="7">
        <v>2</v>
      </c>
      <c r="G18" s="7">
        <v>2</v>
      </c>
      <c r="H18" s="7">
        <v>3</v>
      </c>
      <c r="I18" s="7">
        <v>0</v>
      </c>
      <c r="J18" s="7">
        <v>0</v>
      </c>
      <c r="K18" s="7">
        <v>2</v>
      </c>
      <c r="L18" s="7">
        <v>2</v>
      </c>
      <c r="M18" s="7">
        <f>SUM(E18:L18)</f>
        <v>16</v>
      </c>
    </row>
    <row r="19" spans="1:13" x14ac:dyDescent="0.25">
      <c r="A19" s="6" t="s">
        <v>30</v>
      </c>
      <c r="B19" s="7" t="str">
        <f>VLOOKUP(A19,Sheet2!$A$2:$C$141,2,FALSE)&amp;" "&amp;VLOOKUP(A19,Sheet2!$A$2:$C$141,3,FALSE)</f>
        <v>CH Wagenaar</v>
      </c>
      <c r="C19" s="7">
        <v>7</v>
      </c>
      <c r="D19" s="7" t="str">
        <f>VLOOKUP(C19,Sheet3!$A$1:$B$23,2,FALSE)</f>
        <v>Small Bore Handgun Standing</v>
      </c>
      <c r="E19" s="7">
        <v>3</v>
      </c>
      <c r="F19" s="7">
        <v>3</v>
      </c>
      <c r="G19" s="7">
        <v>4</v>
      </c>
      <c r="H19" s="7">
        <v>0</v>
      </c>
      <c r="I19" s="7">
        <v>1</v>
      </c>
      <c r="J19" s="7">
        <v>1</v>
      </c>
      <c r="K19" s="7">
        <v>1</v>
      </c>
      <c r="L19" s="7">
        <v>0</v>
      </c>
      <c r="M19" s="7">
        <f>SUM(E19:L19)</f>
        <v>13</v>
      </c>
    </row>
    <row r="20" spans="1:13" x14ac:dyDescent="0.25">
      <c r="A20" s="6" t="s">
        <v>63</v>
      </c>
      <c r="B20" s="7" t="str">
        <f>VLOOKUP(A20,Sheet2!$A$2:$C$141,2,FALSE)&amp;" "&amp;VLOOKUP(A20,Sheet2!$A$2:$C$141,3,FALSE)</f>
        <v>JS Gayanga</v>
      </c>
      <c r="C20" s="7">
        <v>7</v>
      </c>
      <c r="D20" s="7" t="str">
        <f>VLOOKUP(C20,Sheet3!$A$1:$B$23,2,FALSE)</f>
        <v>Small Bore Handgun Standing</v>
      </c>
      <c r="E20" s="7">
        <v>3</v>
      </c>
      <c r="F20" s="7">
        <v>1</v>
      </c>
      <c r="G20" s="7">
        <v>2</v>
      </c>
      <c r="H20" s="7">
        <v>3</v>
      </c>
      <c r="I20" s="7">
        <v>0</v>
      </c>
      <c r="J20" s="7">
        <v>1</v>
      </c>
      <c r="K20" s="7">
        <v>1</v>
      </c>
      <c r="L20" s="7">
        <v>1</v>
      </c>
      <c r="M20" s="7">
        <f>SUM(E20:L20)</f>
        <v>12</v>
      </c>
    </row>
    <row r="21" spans="1:13" x14ac:dyDescent="0.25">
      <c r="A21" s="6" t="s">
        <v>13</v>
      </c>
      <c r="B21" s="7" t="str">
        <f>VLOOKUP(A21,Sheet2!$A$2:$C$141,2,FALSE)&amp;" "&amp;VLOOKUP(A21,Sheet2!$A$2:$C$141,3,FALSE)</f>
        <v>HB Siebert</v>
      </c>
      <c r="C21" s="7">
        <v>7</v>
      </c>
      <c r="D21" s="7" t="str">
        <f>VLOOKUP(C21,Sheet3!$A$1:$B$23,2,FALSE)</f>
        <v>Small Bore Handgun Standing</v>
      </c>
      <c r="E21" s="7">
        <v>1</v>
      </c>
      <c r="F21" s="7">
        <v>2</v>
      </c>
      <c r="G21" s="7">
        <v>2</v>
      </c>
      <c r="H21" s="7">
        <v>3</v>
      </c>
      <c r="I21" s="7">
        <v>2</v>
      </c>
      <c r="J21" s="7">
        <v>1</v>
      </c>
      <c r="K21" s="7">
        <v>0</v>
      </c>
      <c r="L21" s="7">
        <v>1</v>
      </c>
      <c r="M21" s="7">
        <f>SUM(E21:L21)</f>
        <v>12</v>
      </c>
    </row>
    <row r="22" spans="1:13" x14ac:dyDescent="0.25">
      <c r="A22" s="6" t="s">
        <v>59</v>
      </c>
      <c r="B22" s="7" t="str">
        <f>VLOOKUP(A22,Sheet2!$A$2:$C$141,2,FALSE)&amp;" "&amp;VLOOKUP(A22,Sheet2!$A$2:$C$141,3,FALSE)</f>
        <v>PC de Lange</v>
      </c>
      <c r="C22" s="7">
        <v>9</v>
      </c>
      <c r="D22" s="7" t="str">
        <f>VLOOKUP(C22,Sheet3!$A$1:$B$23,2,FALSE)</f>
        <v>Field Pistol Production</v>
      </c>
      <c r="E22" s="7">
        <v>5</v>
      </c>
      <c r="F22" s="7">
        <v>5</v>
      </c>
      <c r="G22" s="7">
        <v>2</v>
      </c>
      <c r="H22" s="7">
        <v>5</v>
      </c>
      <c r="I22" s="7">
        <v>4</v>
      </c>
      <c r="J22" s="7">
        <v>4</v>
      </c>
      <c r="K22" s="7">
        <v>3</v>
      </c>
      <c r="L22" s="7">
        <v>5</v>
      </c>
      <c r="M22" s="7">
        <f>SUM(E22:L22)</f>
        <v>33</v>
      </c>
    </row>
    <row r="23" spans="1:13" x14ac:dyDescent="0.25">
      <c r="A23" s="6" t="s">
        <v>72</v>
      </c>
      <c r="B23" s="7" t="str">
        <f>VLOOKUP(A23,Sheet2!$A$2:$C$141,2,FALSE)&amp;" "&amp;VLOOKUP(A23,Sheet2!$A$2:$C$141,3,FALSE)</f>
        <v>K Emery</v>
      </c>
      <c r="C23" s="7">
        <v>9</v>
      </c>
      <c r="D23" s="7" t="str">
        <f>VLOOKUP(C23,Sheet3!$A$1:$B$23,2,FALSE)</f>
        <v>Field Pistol Production</v>
      </c>
      <c r="E23" s="7">
        <v>5</v>
      </c>
      <c r="F23" s="7">
        <v>5</v>
      </c>
      <c r="G23" s="7">
        <v>3</v>
      </c>
      <c r="H23" s="7">
        <v>5</v>
      </c>
      <c r="I23" s="7">
        <v>0</v>
      </c>
      <c r="J23" s="7">
        <v>5</v>
      </c>
      <c r="K23" s="7">
        <v>5</v>
      </c>
      <c r="L23" s="7">
        <v>2</v>
      </c>
      <c r="M23" s="7">
        <f>SUM(E23:L23)</f>
        <v>30</v>
      </c>
    </row>
    <row r="24" spans="1:13" x14ac:dyDescent="0.25">
      <c r="A24" s="6" t="s">
        <v>75</v>
      </c>
      <c r="B24" s="7" t="str">
        <f>VLOOKUP(A24,Sheet2!$A$2:$C$141,2,FALSE)&amp;" "&amp;VLOOKUP(A24,Sheet2!$A$2:$C$141,3,FALSE)</f>
        <v>S Kaleta</v>
      </c>
      <c r="C24" s="7">
        <v>9</v>
      </c>
      <c r="D24" s="7" t="str">
        <f>VLOOKUP(C24,Sheet3!$A$1:$B$23,2,FALSE)</f>
        <v>Field Pistol Production</v>
      </c>
      <c r="E24" s="7">
        <v>5</v>
      </c>
      <c r="F24" s="7">
        <v>5</v>
      </c>
      <c r="G24" s="7">
        <v>5</v>
      </c>
      <c r="H24" s="7">
        <v>4</v>
      </c>
      <c r="I24" s="7">
        <v>4</v>
      </c>
      <c r="J24" s="7">
        <v>3</v>
      </c>
      <c r="K24" s="7">
        <v>2</v>
      </c>
      <c r="L24" s="7">
        <v>2</v>
      </c>
      <c r="M24" s="7">
        <f>SUM(E24:L24)</f>
        <v>30</v>
      </c>
    </row>
    <row r="25" spans="1:13" x14ac:dyDescent="0.25">
      <c r="A25" s="6" t="s">
        <v>61</v>
      </c>
      <c r="B25" s="7" t="str">
        <f>VLOOKUP(A25,Sheet2!$A$2:$C$141,2,FALSE)&amp;" "&amp;VLOOKUP(A25,Sheet2!$A$2:$C$141,3,FALSE)</f>
        <v>L Boulot</v>
      </c>
      <c r="C25" s="7">
        <v>9</v>
      </c>
      <c r="D25" s="7" t="str">
        <f>VLOOKUP(C25,Sheet3!$A$1:$B$23,2,FALSE)</f>
        <v>Field Pistol Production</v>
      </c>
      <c r="E25" s="7">
        <v>5</v>
      </c>
      <c r="F25" s="7">
        <v>5</v>
      </c>
      <c r="G25" s="7">
        <v>5</v>
      </c>
      <c r="H25" s="7">
        <v>2</v>
      </c>
      <c r="I25" s="7">
        <v>2</v>
      </c>
      <c r="J25" s="7">
        <v>3</v>
      </c>
      <c r="K25" s="7">
        <v>4</v>
      </c>
      <c r="L25" s="7">
        <v>4</v>
      </c>
      <c r="M25" s="7">
        <f>SUM(E25:L25)</f>
        <v>30</v>
      </c>
    </row>
    <row r="26" spans="1:13" x14ac:dyDescent="0.25">
      <c r="A26" s="6" t="s">
        <v>74</v>
      </c>
      <c r="B26" s="7" t="str">
        <f>VLOOKUP(A26,Sheet2!$A$2:$C$141,2,FALSE)&amp;" "&amp;VLOOKUP(A26,Sheet2!$A$2:$C$141,3,FALSE)</f>
        <v>M Arden</v>
      </c>
      <c r="C26" s="7">
        <v>9</v>
      </c>
      <c r="D26" s="7" t="str">
        <f>VLOOKUP(C26,Sheet3!$A$1:$B$23,2,FALSE)</f>
        <v>Field Pistol Production</v>
      </c>
      <c r="E26" s="7">
        <v>5</v>
      </c>
      <c r="F26" s="7">
        <v>4</v>
      </c>
      <c r="G26" s="7">
        <v>4</v>
      </c>
      <c r="H26" s="7">
        <v>5</v>
      </c>
      <c r="I26" s="7">
        <v>2</v>
      </c>
      <c r="J26" s="7">
        <v>3</v>
      </c>
      <c r="K26" s="7">
        <v>2</v>
      </c>
      <c r="L26" s="7">
        <v>2</v>
      </c>
      <c r="M26" s="7">
        <f>SUM(E26:L26)</f>
        <v>27</v>
      </c>
    </row>
    <row r="27" spans="1:13" x14ac:dyDescent="0.25">
      <c r="A27" s="6" t="s">
        <v>62</v>
      </c>
      <c r="B27" s="7" t="str">
        <f>VLOOKUP(A27,Sheet2!$A$2:$C$141,2,FALSE)&amp;" "&amp;VLOOKUP(A27,Sheet2!$A$2:$C$141,3,FALSE)</f>
        <v>D Dewsbury</v>
      </c>
      <c r="C27" s="7">
        <v>9</v>
      </c>
      <c r="D27" s="7" t="str">
        <f>VLOOKUP(C27,Sheet3!$A$1:$B$23,2,FALSE)</f>
        <v>Field Pistol Production</v>
      </c>
      <c r="E27" s="7">
        <v>5</v>
      </c>
      <c r="F27" s="7">
        <v>3</v>
      </c>
      <c r="G27" s="7">
        <v>4</v>
      </c>
      <c r="H27" s="7">
        <v>2</v>
      </c>
      <c r="I27" s="7">
        <v>3</v>
      </c>
      <c r="J27" s="7">
        <v>3</v>
      </c>
      <c r="K27" s="7">
        <v>2</v>
      </c>
      <c r="L27" s="7">
        <v>4</v>
      </c>
      <c r="M27" s="7">
        <f>SUM(E27:L27)</f>
        <v>26</v>
      </c>
    </row>
    <row r="28" spans="1:13" x14ac:dyDescent="0.25">
      <c r="A28" s="6" t="s">
        <v>76</v>
      </c>
      <c r="B28" s="7" t="str">
        <f>VLOOKUP(A28,Sheet2!$A$2:$C$141,2,FALSE)&amp;" "&amp;VLOOKUP(A28,Sheet2!$A$2:$C$141,3,FALSE)</f>
        <v>B Grobbelaar</v>
      </c>
      <c r="C28" s="7">
        <v>9</v>
      </c>
      <c r="D28" s="7" t="str">
        <f>VLOOKUP(C28,Sheet3!$A$1:$B$23,2,FALSE)</f>
        <v>Field Pistol Production</v>
      </c>
      <c r="E28" s="7">
        <v>5</v>
      </c>
      <c r="F28" s="7">
        <v>4</v>
      </c>
      <c r="G28" s="7">
        <v>2</v>
      </c>
      <c r="H28" s="7">
        <v>3</v>
      </c>
      <c r="I28" s="7">
        <v>1</v>
      </c>
      <c r="J28" s="7">
        <v>1</v>
      </c>
      <c r="K28" s="7">
        <v>4</v>
      </c>
      <c r="L28" s="7">
        <v>4</v>
      </c>
      <c r="M28" s="7">
        <f>SUM(E28:L28)</f>
        <v>24</v>
      </c>
    </row>
    <row r="29" spans="1:13" x14ac:dyDescent="0.25">
      <c r="A29" s="6" t="s">
        <v>65</v>
      </c>
      <c r="B29" s="7" t="str">
        <f>VLOOKUP(A29,Sheet2!$A$2:$C$141,2,FALSE)&amp;" "&amp;VLOOKUP(A29,Sheet2!$A$2:$C$141,3,FALSE)</f>
        <v>H Lempola</v>
      </c>
      <c r="C29" s="7">
        <v>9</v>
      </c>
      <c r="D29" s="7" t="str">
        <f>VLOOKUP(C29,Sheet3!$A$1:$B$23,2,FALSE)</f>
        <v>Field Pistol Production</v>
      </c>
      <c r="E29" s="7">
        <v>4</v>
      </c>
      <c r="F29" s="7">
        <v>4</v>
      </c>
      <c r="G29" s="7">
        <v>2</v>
      </c>
      <c r="H29" s="7">
        <v>2</v>
      </c>
      <c r="I29" s="7">
        <v>5</v>
      </c>
      <c r="J29" s="7">
        <v>1</v>
      </c>
      <c r="K29" s="7">
        <v>3</v>
      </c>
      <c r="L29" s="7">
        <v>3</v>
      </c>
      <c r="M29" s="7">
        <f>SUM(E29:L29)</f>
        <v>24</v>
      </c>
    </row>
    <row r="30" spans="1:13" x14ac:dyDescent="0.25">
      <c r="A30" s="6" t="s">
        <v>83</v>
      </c>
      <c r="B30" s="7" t="str">
        <f>VLOOKUP(A30,Sheet2!$A$2:$C$141,2,FALSE)&amp;" "&amp;VLOOKUP(A30,Sheet2!$A$2:$C$141,3,FALSE)</f>
        <v>E Lempola</v>
      </c>
      <c r="C30" s="7">
        <v>9</v>
      </c>
      <c r="D30" s="7" t="str">
        <f>VLOOKUP(C30,Sheet3!$A$1:$B$23,2,FALSE)</f>
        <v>Field Pistol Production</v>
      </c>
      <c r="E30" s="7">
        <v>5</v>
      </c>
      <c r="F30" s="7">
        <v>2</v>
      </c>
      <c r="G30" s="7">
        <v>2</v>
      </c>
      <c r="H30" s="7">
        <v>3</v>
      </c>
      <c r="I30" s="7">
        <v>1</v>
      </c>
      <c r="J30" s="7">
        <v>2</v>
      </c>
      <c r="K30" s="7">
        <v>3</v>
      </c>
      <c r="L30" s="7">
        <v>1</v>
      </c>
      <c r="M30" s="7">
        <f>SUM(E30:L30)</f>
        <v>19</v>
      </c>
    </row>
    <row r="31" spans="1:13" x14ac:dyDescent="0.25">
      <c r="A31" s="6" t="s">
        <v>218</v>
      </c>
      <c r="B31" s="7" t="str">
        <f>VLOOKUP(A31,Sheet2!$A$2:$C$141,2,FALSE)&amp;" "&amp;VLOOKUP(A31,Sheet2!$A$2:$C$141,3,FALSE)</f>
        <v>S Müller</v>
      </c>
      <c r="C31" s="7">
        <v>9</v>
      </c>
      <c r="D31" s="7" t="str">
        <f>VLOOKUP(C31,Sheet3!$A$1:$B$23,2,FALSE)</f>
        <v>Field Pistol Production</v>
      </c>
      <c r="E31" s="7">
        <v>2</v>
      </c>
      <c r="F31" s="7">
        <v>5</v>
      </c>
      <c r="G31" s="7">
        <v>2</v>
      </c>
      <c r="H31" s="7">
        <v>2</v>
      </c>
      <c r="I31" s="7">
        <v>0</v>
      </c>
      <c r="J31" s="7">
        <v>0</v>
      </c>
      <c r="K31" s="7">
        <v>2</v>
      </c>
      <c r="L31" s="7">
        <v>0</v>
      </c>
      <c r="M31" s="7">
        <f>SUM(E31:L31)</f>
        <v>13</v>
      </c>
    </row>
    <row r="32" spans="1:13" x14ac:dyDescent="0.25">
      <c r="A32" s="6" t="s">
        <v>60</v>
      </c>
      <c r="B32" s="7" t="str">
        <f>VLOOKUP(A32,Sheet2!$A$2:$C$141,2,FALSE)&amp;" "&amp;VLOOKUP(A32,Sheet2!$A$2:$C$141,3,FALSE)</f>
        <v>J-M Esposito</v>
      </c>
      <c r="C32" s="7">
        <v>10</v>
      </c>
      <c r="D32" s="7" t="str">
        <f>VLOOKUP(C32,Sheet3!$A$1:$B$23,2,FALSE)</f>
        <v>Field Pistol Prod Any Sights</v>
      </c>
      <c r="E32" s="7">
        <v>5</v>
      </c>
      <c r="F32" s="7">
        <v>5</v>
      </c>
      <c r="G32" s="7">
        <v>5</v>
      </c>
      <c r="H32" s="7">
        <v>5</v>
      </c>
      <c r="I32" s="7">
        <v>5</v>
      </c>
      <c r="J32" s="7">
        <v>5</v>
      </c>
      <c r="K32" s="7">
        <v>4</v>
      </c>
      <c r="L32" s="7">
        <v>5</v>
      </c>
      <c r="M32" s="7">
        <f>SUM(E32:L32)</f>
        <v>39</v>
      </c>
    </row>
    <row r="33" spans="1:13" x14ac:dyDescent="0.25">
      <c r="A33" s="6" t="s">
        <v>21</v>
      </c>
      <c r="B33" s="7" t="str">
        <f>VLOOKUP(A33,Sheet2!$A$2:$C$141,2,FALSE)&amp;" "&amp;VLOOKUP(A33,Sheet2!$A$2:$C$141,3,FALSE)</f>
        <v>AD Rossouw</v>
      </c>
      <c r="C33" s="7">
        <v>10</v>
      </c>
      <c r="D33" s="7" t="str">
        <f>VLOOKUP(C33,Sheet3!$A$1:$B$23,2,FALSE)</f>
        <v>Field Pistol Prod Any Sights</v>
      </c>
      <c r="E33" s="7">
        <v>4</v>
      </c>
      <c r="F33" s="7">
        <v>3</v>
      </c>
      <c r="G33" s="7">
        <v>4</v>
      </c>
      <c r="H33" s="7">
        <v>5</v>
      </c>
      <c r="I33" s="7">
        <v>4</v>
      </c>
      <c r="J33" s="7">
        <v>5</v>
      </c>
      <c r="K33" s="7">
        <v>4</v>
      </c>
      <c r="L33" s="7">
        <v>5</v>
      </c>
      <c r="M33" s="7">
        <f>SUM(E33:L33)</f>
        <v>34</v>
      </c>
    </row>
    <row r="34" spans="1:13" x14ac:dyDescent="0.25">
      <c r="A34" s="6" t="s">
        <v>86</v>
      </c>
      <c r="B34" s="7" t="str">
        <f>VLOOKUP(A34,Sheet2!$A$2:$C$141,2,FALSE)&amp;" "&amp;VLOOKUP(A34,Sheet2!$A$2:$C$141,3,FALSE)</f>
        <v>JP Valentin</v>
      </c>
      <c r="C34" s="7">
        <v>10</v>
      </c>
      <c r="D34" s="7" t="str">
        <f>VLOOKUP(C34,Sheet3!$A$1:$B$23,2,FALSE)</f>
        <v>Field Pistol Prod Any Sights</v>
      </c>
      <c r="E34" s="7">
        <v>5</v>
      </c>
      <c r="F34" s="7">
        <v>5</v>
      </c>
      <c r="G34" s="7">
        <v>5</v>
      </c>
      <c r="H34" s="7">
        <v>5</v>
      </c>
      <c r="I34" s="7">
        <v>5</v>
      </c>
      <c r="J34" s="7">
        <v>1</v>
      </c>
      <c r="K34" s="7">
        <v>2</v>
      </c>
      <c r="L34" s="7">
        <v>2</v>
      </c>
      <c r="M34" s="7">
        <f>SUM(E34:L34)</f>
        <v>30</v>
      </c>
    </row>
    <row r="35" spans="1:13" x14ac:dyDescent="0.25">
      <c r="A35" s="6" t="s">
        <v>156</v>
      </c>
      <c r="B35" s="7" t="str">
        <f>VLOOKUP(A35,Sheet2!$A$2:$C$141,2,FALSE)&amp;" "&amp;VLOOKUP(A35,Sheet2!$A$2:$C$141,3,FALSE)</f>
        <v>D Pareja</v>
      </c>
      <c r="C35" s="7">
        <v>10</v>
      </c>
      <c r="D35" s="7" t="str">
        <f>VLOOKUP(C35,Sheet3!$A$1:$B$23,2,FALSE)</f>
        <v>Field Pistol Prod Any Sights</v>
      </c>
      <c r="E35" s="7">
        <v>5</v>
      </c>
      <c r="F35" s="7">
        <v>5</v>
      </c>
      <c r="G35" s="7">
        <v>5</v>
      </c>
      <c r="H35" s="7">
        <v>5</v>
      </c>
      <c r="I35" s="7">
        <v>2</v>
      </c>
      <c r="J35" s="7">
        <v>2</v>
      </c>
      <c r="K35" s="7">
        <v>3</v>
      </c>
      <c r="L35" s="7">
        <v>3</v>
      </c>
      <c r="M35" s="7">
        <f>SUM(E35:L35)</f>
        <v>30</v>
      </c>
    </row>
    <row r="36" spans="1:13" x14ac:dyDescent="0.25">
      <c r="A36" s="6" t="s">
        <v>85</v>
      </c>
      <c r="B36" s="7" t="str">
        <f>VLOOKUP(A36,Sheet2!$A$2:$C$141,2,FALSE)&amp;" "&amp;VLOOKUP(A36,Sheet2!$A$2:$C$141,3,FALSE)</f>
        <v>U Jarvinen</v>
      </c>
      <c r="C36" s="7">
        <v>10</v>
      </c>
      <c r="D36" s="7" t="str">
        <f>VLOOKUP(C36,Sheet3!$A$1:$B$23,2,FALSE)</f>
        <v>Field Pistol Prod Any Sights</v>
      </c>
      <c r="E36" s="7">
        <v>4</v>
      </c>
      <c r="F36" s="7">
        <v>3</v>
      </c>
      <c r="G36" s="7">
        <v>5</v>
      </c>
      <c r="H36" s="7">
        <v>5</v>
      </c>
      <c r="I36" s="7">
        <v>4</v>
      </c>
      <c r="J36" s="7">
        <v>3</v>
      </c>
      <c r="K36" s="7">
        <v>3</v>
      </c>
      <c r="L36" s="7">
        <v>3</v>
      </c>
      <c r="M36" s="7">
        <f>SUM(E36:L36)</f>
        <v>30</v>
      </c>
    </row>
    <row r="37" spans="1:13" x14ac:dyDescent="0.25">
      <c r="A37" s="6" t="s">
        <v>71</v>
      </c>
      <c r="B37" s="7" t="str">
        <f>VLOOKUP(A37,Sheet2!$A$2:$C$141,2,FALSE)&amp;" "&amp;VLOOKUP(A37,Sheet2!$A$2:$C$141,3,FALSE)</f>
        <v>R Astier</v>
      </c>
      <c r="C37" s="7">
        <v>10</v>
      </c>
      <c r="D37" s="7" t="str">
        <f>VLOOKUP(C37,Sheet3!$A$1:$B$23,2,FALSE)</f>
        <v>Field Pistol Prod Any Sights</v>
      </c>
      <c r="E37" s="7">
        <v>5</v>
      </c>
      <c r="F37" s="7">
        <v>4</v>
      </c>
      <c r="G37" s="7">
        <v>4</v>
      </c>
      <c r="H37" s="7">
        <v>5</v>
      </c>
      <c r="I37" s="7">
        <v>4</v>
      </c>
      <c r="J37" s="7">
        <v>2</v>
      </c>
      <c r="K37" s="7">
        <v>2</v>
      </c>
      <c r="L37" s="7">
        <v>3</v>
      </c>
      <c r="M37" s="7">
        <f>SUM(E37:L37)</f>
        <v>29</v>
      </c>
    </row>
    <row r="38" spans="1:13" x14ac:dyDescent="0.25">
      <c r="A38" s="6" t="s">
        <v>82</v>
      </c>
      <c r="B38" s="7" t="str">
        <f>VLOOKUP(A38,Sheet2!$A$2:$C$141,2,FALSE)&amp;" "&amp;VLOOKUP(A38,Sheet2!$A$2:$C$141,3,FALSE)</f>
        <v>A Salaun</v>
      </c>
      <c r="C38" s="7">
        <v>10</v>
      </c>
      <c r="D38" s="7" t="str">
        <f>VLOOKUP(C38,Sheet3!$A$1:$B$23,2,FALSE)</f>
        <v>Field Pistol Prod Any Sights</v>
      </c>
      <c r="E38" s="7">
        <v>4</v>
      </c>
      <c r="F38" s="7">
        <v>4</v>
      </c>
      <c r="G38" s="7">
        <v>5</v>
      </c>
      <c r="H38" s="7">
        <v>5</v>
      </c>
      <c r="I38" s="7">
        <v>2</v>
      </c>
      <c r="J38" s="7">
        <v>2</v>
      </c>
      <c r="K38" s="7">
        <v>3</v>
      </c>
      <c r="L38" s="7">
        <v>3</v>
      </c>
      <c r="M38" s="7">
        <f>SUM(E38:L38)</f>
        <v>28</v>
      </c>
    </row>
    <row r="39" spans="1:13" x14ac:dyDescent="0.25">
      <c r="A39" s="6" t="s">
        <v>262</v>
      </c>
      <c r="B39" s="7" t="str">
        <f>VLOOKUP(A39,Sheet2!$A$2:$C$141,2,FALSE)&amp;" "&amp;VLOOKUP(A39,Sheet2!$A$2:$C$141,3,FALSE)</f>
        <v>HA Rossouw</v>
      </c>
      <c r="C39" s="7">
        <v>10</v>
      </c>
      <c r="D39" s="7" t="str">
        <f>VLOOKUP(C39,Sheet3!$A$1:$B$23,2,FALSE)</f>
        <v>Field Pistol Prod Any Sights</v>
      </c>
      <c r="E39" s="7">
        <v>3</v>
      </c>
      <c r="F39" s="7">
        <v>4</v>
      </c>
      <c r="G39" s="7">
        <v>4</v>
      </c>
      <c r="H39" s="7">
        <v>4</v>
      </c>
      <c r="I39" s="7">
        <v>3</v>
      </c>
      <c r="J39" s="7">
        <v>3</v>
      </c>
      <c r="K39" s="7">
        <v>3</v>
      </c>
      <c r="L39" s="7">
        <v>3</v>
      </c>
      <c r="M39" s="7">
        <f>SUM(E39:L39)</f>
        <v>27</v>
      </c>
    </row>
    <row r="40" spans="1:13" x14ac:dyDescent="0.25">
      <c r="A40" s="6" t="s">
        <v>220</v>
      </c>
      <c r="B40" s="7" t="str">
        <f>VLOOKUP(A40,Sheet2!$A$2:$C$141,2,FALSE)&amp;" "&amp;VLOOKUP(A40,Sheet2!$A$2:$C$141,3,FALSE)</f>
        <v>S Müller</v>
      </c>
      <c r="C40" s="7">
        <v>10</v>
      </c>
      <c r="D40" s="7" t="str">
        <f>VLOOKUP(C40,Sheet3!$A$1:$B$23,2,FALSE)</f>
        <v>Field Pistol Prod Any Sights</v>
      </c>
      <c r="E40" s="7">
        <v>0</v>
      </c>
      <c r="F40" s="7">
        <v>2</v>
      </c>
      <c r="G40" s="7">
        <v>1</v>
      </c>
      <c r="H40" s="7">
        <v>0</v>
      </c>
      <c r="I40" s="7">
        <v>0</v>
      </c>
      <c r="J40" s="7">
        <v>0</v>
      </c>
      <c r="K40" s="7">
        <v>1</v>
      </c>
      <c r="L40" s="7">
        <v>0</v>
      </c>
      <c r="M40" s="7">
        <f>SUM(E40:L40)</f>
        <v>4</v>
      </c>
    </row>
    <row r="41" spans="1:13" x14ac:dyDescent="0.25">
      <c r="A41" s="6" t="s">
        <v>129</v>
      </c>
      <c r="B41" s="7" t="str">
        <f>VLOOKUP(A41,Sheet2!$A$2:$C$141,2,FALSE)&amp;" "&amp;VLOOKUP(A41,Sheet2!$A$2:$C$141,3,FALSE)</f>
        <v>CWdT Erasmus</v>
      </c>
      <c r="C41" s="7">
        <v>13</v>
      </c>
      <c r="D41" s="7" t="str">
        <f>VLOOKUP(C41,Sheet3!$A$1:$B$23,2,FALSE)</f>
        <v>Small Bore Rifle Light String 1</v>
      </c>
      <c r="E41" s="7">
        <v>4</v>
      </c>
      <c r="F41" s="7">
        <v>4</v>
      </c>
      <c r="G41" s="7">
        <v>4</v>
      </c>
      <c r="H41" s="7">
        <v>5</v>
      </c>
      <c r="I41" s="7">
        <v>1</v>
      </c>
      <c r="J41" s="7">
        <v>3</v>
      </c>
      <c r="K41" s="7">
        <v>5</v>
      </c>
      <c r="L41" s="7">
        <v>3</v>
      </c>
      <c r="M41" s="7">
        <f>SUM(E41:L41)</f>
        <v>29</v>
      </c>
    </row>
    <row r="42" spans="1:13" x14ac:dyDescent="0.25">
      <c r="A42" s="6" t="s">
        <v>300</v>
      </c>
      <c r="B42" s="7" t="str">
        <f>VLOOKUP(A42,Sheet2!$A$2:$C$141,2,FALSE)&amp;" "&amp;VLOOKUP(A42,Sheet2!$A$2:$C$141,3,FALSE)</f>
        <v>JC van der Mescht</v>
      </c>
      <c r="C42" s="7">
        <v>13</v>
      </c>
      <c r="D42" s="7" t="str">
        <f>VLOOKUP(C42,Sheet3!$A$1:$B$23,2,FALSE)</f>
        <v>Small Bore Rifle Light String 1</v>
      </c>
      <c r="E42" s="7">
        <v>4</v>
      </c>
      <c r="F42" s="7">
        <v>4</v>
      </c>
      <c r="G42" s="7">
        <v>2</v>
      </c>
      <c r="H42" s="7">
        <v>4</v>
      </c>
      <c r="I42" s="7">
        <v>1</v>
      </c>
      <c r="J42" s="7">
        <v>0</v>
      </c>
      <c r="K42" s="7">
        <v>3</v>
      </c>
      <c r="L42" s="7">
        <v>3</v>
      </c>
      <c r="M42" s="7">
        <f>SUM(E42:L42)</f>
        <v>21</v>
      </c>
    </row>
    <row r="43" spans="1:13" x14ac:dyDescent="0.25">
      <c r="A43" s="6" t="s">
        <v>312</v>
      </c>
      <c r="B43" s="7" t="str">
        <f>VLOOKUP(A43,Sheet2!$A$2:$C$141,2,FALSE)&amp;" "&amp;VLOOKUP(A43,Sheet2!$A$2:$C$141,3,FALSE)</f>
        <v>G van der Merwe</v>
      </c>
      <c r="C43" s="7">
        <v>13</v>
      </c>
      <c r="D43" s="7" t="str">
        <f>VLOOKUP(C43,Sheet3!$A$1:$B$23,2,FALSE)</f>
        <v>Small Bore Rifle Light String 1</v>
      </c>
      <c r="E43" s="7">
        <v>3</v>
      </c>
      <c r="F43" s="7">
        <v>3</v>
      </c>
      <c r="G43" s="7">
        <v>4</v>
      </c>
      <c r="H43" s="7">
        <v>4</v>
      </c>
      <c r="I43" s="7">
        <v>2</v>
      </c>
      <c r="J43" s="7">
        <v>2</v>
      </c>
      <c r="K43" s="7">
        <v>2</v>
      </c>
      <c r="L43" s="7">
        <v>1</v>
      </c>
      <c r="M43" s="7">
        <f>SUM(E43:L43)</f>
        <v>21</v>
      </c>
    </row>
    <row r="44" spans="1:13" x14ac:dyDescent="0.25">
      <c r="A44" s="6" t="s">
        <v>107</v>
      </c>
      <c r="B44" s="7" t="str">
        <f>VLOOKUP(A44,Sheet2!$A$2:$C$141,2,FALSE)&amp;" "&amp;VLOOKUP(A44,Sheet2!$A$2:$C$141,3,FALSE)</f>
        <v>WJ Cox</v>
      </c>
      <c r="C44" s="7">
        <v>13</v>
      </c>
      <c r="D44" s="7" t="str">
        <f>VLOOKUP(C44,Sheet3!$A$1:$B$23,2,FALSE)</f>
        <v>Small Bore Rifle Light String 1</v>
      </c>
      <c r="E44" s="7">
        <v>3</v>
      </c>
      <c r="F44" s="7">
        <v>3</v>
      </c>
      <c r="G44" s="7">
        <v>4</v>
      </c>
      <c r="H44" s="7">
        <v>1</v>
      </c>
      <c r="I44" s="7">
        <v>1</v>
      </c>
      <c r="J44" s="7">
        <v>1</v>
      </c>
      <c r="K44" s="7">
        <v>3</v>
      </c>
      <c r="L44" s="7">
        <v>2</v>
      </c>
      <c r="M44" s="7">
        <f>SUM(E44:L44)</f>
        <v>18</v>
      </c>
    </row>
    <row r="45" spans="1:13" x14ac:dyDescent="0.25">
      <c r="A45" s="6" t="s">
        <v>262</v>
      </c>
      <c r="B45" s="7" t="str">
        <f>VLOOKUP(A45,Sheet2!$A$2:$C$141,2,FALSE)&amp;" "&amp;VLOOKUP(A45,Sheet2!$A$2:$C$141,3,FALSE)</f>
        <v>HA Rossouw</v>
      </c>
      <c r="C45" s="7">
        <v>13</v>
      </c>
      <c r="D45" s="7" t="str">
        <f>VLOOKUP(C45,Sheet3!$A$1:$B$23,2,FALSE)</f>
        <v>Small Bore Rifle Light String 1</v>
      </c>
      <c r="E45" s="7">
        <v>3</v>
      </c>
      <c r="F45" s="7">
        <v>3</v>
      </c>
      <c r="G45" s="7">
        <v>0</v>
      </c>
      <c r="H45" s="7">
        <v>3</v>
      </c>
      <c r="I45" s="7">
        <v>3</v>
      </c>
      <c r="J45" s="7">
        <v>1</v>
      </c>
      <c r="K45" s="7">
        <v>1</v>
      </c>
      <c r="L45" s="7">
        <v>0</v>
      </c>
      <c r="M45" s="7">
        <f>SUM(E45:L45)</f>
        <v>14</v>
      </c>
    </row>
    <row r="46" spans="1:13" x14ac:dyDescent="0.25">
      <c r="A46" s="6" t="s">
        <v>250</v>
      </c>
      <c r="B46" s="7" t="str">
        <f>VLOOKUP(A46,Sheet2!$A$2:$C$141,2,FALSE)&amp;" "&amp;VLOOKUP(A46,Sheet2!$A$2:$C$141,3,FALSE)</f>
        <v>HJ Otto</v>
      </c>
      <c r="C46" s="7">
        <v>13</v>
      </c>
      <c r="D46" s="7" t="str">
        <f>VLOOKUP(C46,Sheet3!$A$1:$B$23,2,FALSE)</f>
        <v>Small Bore Rifle Light String 1</v>
      </c>
      <c r="E46" s="7">
        <v>0</v>
      </c>
      <c r="F46" s="7">
        <v>0</v>
      </c>
      <c r="G46" s="7">
        <v>2</v>
      </c>
      <c r="H46" s="7">
        <v>0</v>
      </c>
      <c r="I46" s="7">
        <v>1</v>
      </c>
      <c r="J46" s="7">
        <v>2</v>
      </c>
      <c r="K46" s="7">
        <v>2</v>
      </c>
      <c r="L46" s="7">
        <v>1</v>
      </c>
      <c r="M46" s="7">
        <f>SUM(E46:L46)</f>
        <v>8</v>
      </c>
    </row>
    <row r="47" spans="1:13" x14ac:dyDescent="0.25">
      <c r="A47" s="6" t="s">
        <v>107</v>
      </c>
      <c r="B47" s="7" t="str">
        <f>VLOOKUP(A47,Sheet2!$A$2:$C$141,2,FALSE)&amp;" "&amp;VLOOKUP(A47,Sheet2!$A$2:$C$141,3,FALSE)</f>
        <v>WJ Cox</v>
      </c>
      <c r="C47" s="7">
        <v>14</v>
      </c>
      <c r="D47" s="7" t="str">
        <f>VLOOKUP(C47,Sheet3!$A$1:$B$23,2,FALSE)</f>
        <v>Small Bore Rifle Silhouette String 1</v>
      </c>
      <c r="E47" s="7">
        <v>0</v>
      </c>
      <c r="F47" s="7">
        <v>3</v>
      </c>
      <c r="G47" s="7">
        <v>3</v>
      </c>
      <c r="H47" s="7">
        <v>2</v>
      </c>
      <c r="I47" s="7">
        <v>1</v>
      </c>
      <c r="J47" s="7">
        <v>1</v>
      </c>
      <c r="K47" s="7">
        <v>0</v>
      </c>
      <c r="L47" s="7">
        <v>1</v>
      </c>
      <c r="M47" s="7">
        <f>SUM(E47:L47)</f>
        <v>11</v>
      </c>
    </row>
    <row r="48" spans="1:13" x14ac:dyDescent="0.25">
      <c r="A48" s="6" t="s">
        <v>116</v>
      </c>
      <c r="B48" s="7" t="str">
        <f>VLOOKUP(A48,Sheet2!$A$2:$C$141,2,FALSE)&amp;" "&amp;VLOOKUP(A48,Sheet2!$A$2:$C$141,3,FALSE)</f>
        <v>GF Dannhauser</v>
      </c>
      <c r="C48" s="7">
        <v>14</v>
      </c>
      <c r="D48" s="7" t="str">
        <f>VLOOKUP(C48,Sheet3!$A$1:$B$23,2,FALSE)</f>
        <v>Small Bore Rifle Silhouette String 1</v>
      </c>
      <c r="E48" s="7">
        <v>3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2</v>
      </c>
      <c r="L48" s="7">
        <v>0</v>
      </c>
      <c r="M48" s="7">
        <f>SUM(E48:L48)</f>
        <v>6</v>
      </c>
    </row>
    <row r="49" spans="1:13" x14ac:dyDescent="0.25">
      <c r="A49" s="6" t="s">
        <v>37</v>
      </c>
      <c r="B49" s="7" t="str">
        <f>VLOOKUP(A49,Sheet2!$A$2:$C$141,2,FALSE)&amp;" "&amp;VLOOKUP(A49,Sheet2!$A$2:$C$141,3,FALSE)</f>
        <v>HA Rossouw</v>
      </c>
      <c r="C49" s="7">
        <v>15</v>
      </c>
      <c r="D49" s="7" t="str">
        <f>VLOOKUP(C49,Sheet3!$A$1:$B$23,2,FALSE)</f>
        <v>Small Bore Rifle Light String 2</v>
      </c>
      <c r="E49" s="7">
        <v>1</v>
      </c>
      <c r="F49" s="7">
        <v>5</v>
      </c>
      <c r="G49" s="7">
        <v>5</v>
      </c>
      <c r="H49" s="7">
        <v>5</v>
      </c>
      <c r="I49" s="7">
        <v>5</v>
      </c>
      <c r="J49" s="7">
        <v>5</v>
      </c>
      <c r="K49" s="7">
        <v>5</v>
      </c>
      <c r="L49" s="7">
        <v>4</v>
      </c>
      <c r="M49" s="7">
        <f>SUM(E49:L49)</f>
        <v>35</v>
      </c>
    </row>
    <row r="50" spans="1:13" x14ac:dyDescent="0.25">
      <c r="A50" s="6" t="s">
        <v>303</v>
      </c>
      <c r="B50" s="7" t="str">
        <f>VLOOKUP(A50,Sheet2!$A$2:$C$141,2,FALSE)&amp;" "&amp;VLOOKUP(A50,Sheet2!$A$2:$C$141,3,FALSE)</f>
        <v>Y Van Straaten</v>
      </c>
      <c r="C50" s="7">
        <v>15</v>
      </c>
      <c r="D50" s="7" t="str">
        <f>VLOOKUP(C50,Sheet3!$A$1:$B$23,2,FALSE)</f>
        <v>Small Bore Rifle Light String 2</v>
      </c>
      <c r="E50" s="7">
        <v>4</v>
      </c>
      <c r="F50" s="7">
        <v>5</v>
      </c>
      <c r="G50" s="7">
        <v>5</v>
      </c>
      <c r="H50" s="7">
        <v>3</v>
      </c>
      <c r="I50" s="7">
        <v>4</v>
      </c>
      <c r="J50" s="7">
        <v>2</v>
      </c>
      <c r="K50" s="7">
        <v>5</v>
      </c>
      <c r="L50" s="7">
        <v>5</v>
      </c>
      <c r="M50" s="7">
        <f>SUM(E50:L50)</f>
        <v>33</v>
      </c>
    </row>
    <row r="51" spans="1:13" x14ac:dyDescent="0.25">
      <c r="A51" s="6" t="s">
        <v>129</v>
      </c>
      <c r="B51" s="7" t="str">
        <f>VLOOKUP(A51,Sheet2!$A$2:$C$141,2,FALSE)&amp;" "&amp;VLOOKUP(A51,Sheet2!$A$2:$C$141,3,FALSE)</f>
        <v>CWdT Erasmus</v>
      </c>
      <c r="C51" s="7">
        <v>15</v>
      </c>
      <c r="D51" s="7" t="str">
        <f>VLOOKUP(C51,Sheet3!$A$1:$B$23,2,FALSE)</f>
        <v>Small Bore Rifle Light String 2</v>
      </c>
      <c r="E51" s="7">
        <v>3</v>
      </c>
      <c r="F51" s="7">
        <v>2</v>
      </c>
      <c r="G51" s="7">
        <v>4</v>
      </c>
      <c r="H51" s="7">
        <v>5</v>
      </c>
      <c r="I51" s="7">
        <v>4</v>
      </c>
      <c r="J51" s="7">
        <v>3</v>
      </c>
      <c r="K51" s="7">
        <v>3</v>
      </c>
      <c r="L51" s="7">
        <v>4</v>
      </c>
      <c r="M51" s="7">
        <f>SUM(E51:L51)</f>
        <v>28</v>
      </c>
    </row>
    <row r="52" spans="1:13" x14ac:dyDescent="0.25">
      <c r="A52" s="6" t="s">
        <v>21</v>
      </c>
      <c r="B52" s="7" t="str">
        <f>VLOOKUP(A52,Sheet2!$A$2:$C$141,2,FALSE)&amp;" "&amp;VLOOKUP(A52,Sheet2!$A$2:$C$141,3,FALSE)</f>
        <v>AD Rossouw</v>
      </c>
      <c r="C52" s="7">
        <v>15</v>
      </c>
      <c r="D52" s="7" t="str">
        <f>VLOOKUP(C52,Sheet3!$A$1:$B$23,2,FALSE)</f>
        <v>Small Bore Rifle Light String 2</v>
      </c>
      <c r="E52" s="7">
        <v>2</v>
      </c>
      <c r="F52" s="7">
        <v>4</v>
      </c>
      <c r="G52" s="7">
        <v>4</v>
      </c>
      <c r="H52" s="7">
        <v>5</v>
      </c>
      <c r="I52" s="7">
        <v>2</v>
      </c>
      <c r="J52" s="7">
        <v>2</v>
      </c>
      <c r="K52" s="7">
        <v>4</v>
      </c>
      <c r="L52" s="7">
        <v>2</v>
      </c>
      <c r="M52" s="7">
        <f>SUM(E52:L52)</f>
        <v>25</v>
      </c>
    </row>
    <row r="53" spans="1:13" x14ac:dyDescent="0.25">
      <c r="A53" s="6" t="s">
        <v>30</v>
      </c>
      <c r="B53" s="7" t="str">
        <f>VLOOKUP(A53,Sheet2!$A$2:$C$141,2,FALSE)&amp;" "&amp;VLOOKUP(A53,Sheet2!$A$2:$C$141,3,FALSE)</f>
        <v>CH Wagenaar</v>
      </c>
      <c r="C53" s="7">
        <v>15</v>
      </c>
      <c r="D53" s="7" t="str">
        <f>VLOOKUP(C53,Sheet3!$A$1:$B$23,2,FALSE)</f>
        <v>Small Bore Rifle Light String 2</v>
      </c>
      <c r="E53" s="7">
        <v>4</v>
      </c>
      <c r="F53" s="7">
        <v>3</v>
      </c>
      <c r="G53" s="7">
        <v>3</v>
      </c>
      <c r="H53" s="7">
        <v>3</v>
      </c>
      <c r="I53" s="7">
        <v>4</v>
      </c>
      <c r="J53" s="7">
        <v>2</v>
      </c>
      <c r="K53" s="7">
        <v>1</v>
      </c>
      <c r="L53" s="7">
        <v>4</v>
      </c>
      <c r="M53" s="7">
        <f>SUM(E53:L53)</f>
        <v>24</v>
      </c>
    </row>
    <row r="54" spans="1:13" x14ac:dyDescent="0.25">
      <c r="A54" s="6" t="s">
        <v>39</v>
      </c>
      <c r="B54" s="7" t="str">
        <f>VLOOKUP(A54,Sheet2!$A$2:$C$141,2,FALSE)&amp;" "&amp;VLOOKUP(A54,Sheet2!$A$2:$C$141,3,FALSE)</f>
        <v>PJ Theron</v>
      </c>
      <c r="C54" s="7">
        <v>15</v>
      </c>
      <c r="D54" s="7" t="str">
        <f>VLOOKUP(C54,Sheet3!$A$1:$B$23,2,FALSE)</f>
        <v>Small Bore Rifle Light String 2</v>
      </c>
      <c r="E54" s="7">
        <v>3</v>
      </c>
      <c r="F54" s="7">
        <v>4</v>
      </c>
      <c r="G54" s="7">
        <v>4</v>
      </c>
      <c r="H54" s="7">
        <v>3</v>
      </c>
      <c r="I54" s="7">
        <v>3</v>
      </c>
      <c r="J54" s="7">
        <v>2</v>
      </c>
      <c r="K54" s="7">
        <v>2</v>
      </c>
      <c r="L54" s="7">
        <v>2</v>
      </c>
      <c r="M54" s="7">
        <f>SUM(E54:L54)</f>
        <v>23</v>
      </c>
    </row>
    <row r="55" spans="1:13" x14ac:dyDescent="0.25">
      <c r="A55" s="6" t="s">
        <v>69</v>
      </c>
      <c r="B55" s="7" t="str">
        <f>VLOOKUP(A55,Sheet2!$A$2:$C$141,2,FALSE)&amp;" "&amp;VLOOKUP(A55,Sheet2!$A$2:$C$141,3,FALSE)</f>
        <v>D Hoffman</v>
      </c>
      <c r="C55" s="7">
        <v>15</v>
      </c>
      <c r="D55" s="7" t="str">
        <f>VLOOKUP(C55,Sheet3!$A$1:$B$23,2,FALSE)</f>
        <v>Small Bore Rifle Light String 2</v>
      </c>
      <c r="E55" s="7">
        <v>4</v>
      </c>
      <c r="F55" s="7">
        <v>3</v>
      </c>
      <c r="G55" s="7">
        <v>3</v>
      </c>
      <c r="H55" s="7">
        <v>4</v>
      </c>
      <c r="I55" s="7">
        <v>1</v>
      </c>
      <c r="J55" s="7">
        <v>3</v>
      </c>
      <c r="K55" s="7">
        <v>3</v>
      </c>
      <c r="L55" s="7">
        <v>2</v>
      </c>
      <c r="M55" s="7">
        <f>SUM(E55:L55)</f>
        <v>23</v>
      </c>
    </row>
    <row r="56" spans="1:13" x14ac:dyDescent="0.25">
      <c r="A56" s="6" t="s">
        <v>216</v>
      </c>
      <c r="B56" s="7" t="str">
        <f>VLOOKUP(A56,Sheet2!$A$2:$C$141,2,FALSE)&amp;" "&amp;VLOOKUP(A56,Sheet2!$A$2:$C$141,3,FALSE)</f>
        <v>PA Mentz</v>
      </c>
      <c r="C56" s="7">
        <v>15</v>
      </c>
      <c r="D56" s="7" t="str">
        <f>VLOOKUP(C56,Sheet3!$A$1:$B$23,2,FALSE)</f>
        <v>Small Bore Rifle Light String 2</v>
      </c>
      <c r="E56" s="7">
        <v>1</v>
      </c>
      <c r="F56" s="7">
        <v>4</v>
      </c>
      <c r="G56" s="7">
        <v>5</v>
      </c>
      <c r="H56" s="7">
        <v>3</v>
      </c>
      <c r="I56" s="7">
        <v>3</v>
      </c>
      <c r="J56" s="7">
        <v>3</v>
      </c>
      <c r="K56" s="7">
        <v>2</v>
      </c>
      <c r="L56" s="7">
        <v>2</v>
      </c>
      <c r="M56" s="7">
        <f>SUM(E56:L56)</f>
        <v>23</v>
      </c>
    </row>
    <row r="57" spans="1:13" x14ac:dyDescent="0.25">
      <c r="A57" s="6" t="s">
        <v>312</v>
      </c>
      <c r="B57" s="7" t="str">
        <f>VLOOKUP(A57,Sheet2!$A$2:$C$141,2,FALSE)&amp;" "&amp;VLOOKUP(A57,Sheet2!$A$2:$C$141,3,FALSE)</f>
        <v>G van der Merwe</v>
      </c>
      <c r="C57" s="7">
        <v>15</v>
      </c>
      <c r="D57" s="7" t="str">
        <f>VLOOKUP(C57,Sheet3!$A$1:$B$23,2,FALSE)</f>
        <v>Small Bore Rifle Light String 2</v>
      </c>
      <c r="E57" s="7">
        <v>3</v>
      </c>
      <c r="F57" s="7">
        <v>2</v>
      </c>
      <c r="G57" s="7">
        <v>2</v>
      </c>
      <c r="H57" s="7">
        <v>5</v>
      </c>
      <c r="I57" s="7">
        <v>3</v>
      </c>
      <c r="J57" s="7">
        <v>3</v>
      </c>
      <c r="K57" s="7">
        <v>3</v>
      </c>
      <c r="L57" s="7">
        <v>2</v>
      </c>
      <c r="M57" s="7">
        <f>SUM(E57:L57)</f>
        <v>23</v>
      </c>
    </row>
    <row r="58" spans="1:13" x14ac:dyDescent="0.25">
      <c r="A58" s="6" t="s">
        <v>34</v>
      </c>
      <c r="B58" s="7" t="str">
        <f>VLOOKUP(A58,Sheet2!$A$2:$C$141,2,FALSE)&amp;" "&amp;VLOOKUP(A58,Sheet2!$A$2:$C$141,3,FALSE)</f>
        <v>SP Koen</v>
      </c>
      <c r="C58" s="7">
        <v>15</v>
      </c>
      <c r="D58" s="7" t="str">
        <f>VLOOKUP(C58,Sheet3!$A$1:$B$23,2,FALSE)</f>
        <v>Small Bore Rifle Light String 2</v>
      </c>
      <c r="E58" s="7">
        <v>2</v>
      </c>
      <c r="F58" s="7">
        <v>4</v>
      </c>
      <c r="G58" s="7">
        <v>1</v>
      </c>
      <c r="H58" s="7">
        <v>3</v>
      </c>
      <c r="I58" s="7">
        <v>2</v>
      </c>
      <c r="J58" s="7">
        <v>1</v>
      </c>
      <c r="K58" s="7">
        <v>4</v>
      </c>
      <c r="L58" s="7">
        <v>5</v>
      </c>
      <c r="M58" s="7">
        <f>SUM(E58:L58)</f>
        <v>22</v>
      </c>
    </row>
    <row r="59" spans="1:13" x14ac:dyDescent="0.25">
      <c r="A59" s="6" t="s">
        <v>313</v>
      </c>
      <c r="B59" s="7" t="str">
        <f>VLOOKUP(A59,Sheet2!$A$2:$C$141,2,FALSE)&amp;" "&amp;VLOOKUP(A59,Sheet2!$A$2:$C$141,3,FALSE)</f>
        <v>GP van Zyl</v>
      </c>
      <c r="C59" s="7">
        <v>15</v>
      </c>
      <c r="D59" s="7" t="str">
        <f>VLOOKUP(C59,Sheet3!$A$1:$B$23,2,FALSE)</f>
        <v>Small Bore Rifle Light String 2</v>
      </c>
      <c r="E59" s="7">
        <v>3</v>
      </c>
      <c r="F59" s="7">
        <v>2</v>
      </c>
      <c r="G59" s="7">
        <v>3</v>
      </c>
      <c r="H59" s="7">
        <v>3</v>
      </c>
      <c r="I59" s="7">
        <v>2</v>
      </c>
      <c r="J59" s="7">
        <v>2</v>
      </c>
      <c r="K59" s="7">
        <v>3</v>
      </c>
      <c r="L59" s="7">
        <v>3</v>
      </c>
      <c r="M59" s="7">
        <f>SUM(E59:L59)</f>
        <v>21</v>
      </c>
    </row>
    <row r="60" spans="1:13" x14ac:dyDescent="0.25">
      <c r="A60" s="6" t="s">
        <v>288</v>
      </c>
      <c r="B60" s="7" t="str">
        <f>VLOOKUP(A60,Sheet2!$A$2:$C$141,2,FALSE)&amp;" "&amp;VLOOKUP(A60,Sheet2!$A$2:$C$141,3,FALSE)</f>
        <v>A Ishara</v>
      </c>
      <c r="C60" s="7">
        <v>15</v>
      </c>
      <c r="D60" s="7" t="str">
        <f>VLOOKUP(C60,Sheet3!$A$1:$B$23,2,FALSE)</f>
        <v>Small Bore Rifle Light String 2</v>
      </c>
      <c r="E60" s="7">
        <v>3</v>
      </c>
      <c r="F60" s="7">
        <v>3</v>
      </c>
      <c r="G60" s="7">
        <v>4</v>
      </c>
      <c r="H60" s="7">
        <v>4</v>
      </c>
      <c r="I60" s="7">
        <v>2</v>
      </c>
      <c r="J60" s="7">
        <v>3</v>
      </c>
      <c r="K60" s="7">
        <v>1</v>
      </c>
      <c r="L60" s="7">
        <v>1</v>
      </c>
      <c r="M60" s="7">
        <f>SUM(E60:L60)</f>
        <v>21</v>
      </c>
    </row>
    <row r="61" spans="1:13" x14ac:dyDescent="0.25">
      <c r="A61" s="6" t="s">
        <v>300</v>
      </c>
      <c r="B61" s="7" t="str">
        <f>VLOOKUP(A61,Sheet2!$A$2:$C$141,2,FALSE)&amp;" "&amp;VLOOKUP(A61,Sheet2!$A$2:$C$141,3,FALSE)</f>
        <v>JC van der Mescht</v>
      </c>
      <c r="C61" s="7">
        <v>15</v>
      </c>
      <c r="D61" s="7" t="str">
        <f>VLOOKUP(C61,Sheet3!$A$1:$B$23,2,FALSE)</f>
        <v>Small Bore Rifle Light String 2</v>
      </c>
      <c r="E61" s="7">
        <v>4</v>
      </c>
      <c r="F61" s="7">
        <v>4</v>
      </c>
      <c r="G61" s="7">
        <v>2</v>
      </c>
      <c r="H61" s="7">
        <v>4</v>
      </c>
      <c r="I61" s="7">
        <v>3</v>
      </c>
      <c r="J61" s="7">
        <v>1</v>
      </c>
      <c r="K61" s="7">
        <v>1</v>
      </c>
      <c r="L61" s="7">
        <v>0</v>
      </c>
      <c r="M61" s="7">
        <f>SUM(E61:L61)</f>
        <v>19</v>
      </c>
    </row>
    <row r="62" spans="1:13" x14ac:dyDescent="0.25">
      <c r="A62" s="6" t="s">
        <v>250</v>
      </c>
      <c r="B62" s="7" t="str">
        <f>VLOOKUP(A62,Sheet2!$A$2:$C$141,2,FALSE)&amp;" "&amp;VLOOKUP(A62,Sheet2!$A$2:$C$141,3,FALSE)</f>
        <v>HJ Otto</v>
      </c>
      <c r="C62" s="7">
        <v>15</v>
      </c>
      <c r="D62" s="7" t="str">
        <f>VLOOKUP(C62,Sheet3!$A$1:$B$23,2,FALSE)</f>
        <v>Small Bore Rifle Light String 2</v>
      </c>
      <c r="E62" s="7">
        <v>4</v>
      </c>
      <c r="F62" s="7">
        <v>2</v>
      </c>
      <c r="G62" s="7">
        <v>3</v>
      </c>
      <c r="H62" s="7">
        <v>4</v>
      </c>
      <c r="I62" s="7">
        <v>1</v>
      </c>
      <c r="J62" s="7">
        <v>0</v>
      </c>
      <c r="K62" s="7">
        <v>3</v>
      </c>
      <c r="L62" s="7">
        <v>2</v>
      </c>
      <c r="M62" s="7">
        <f>SUM(E62:L62)</f>
        <v>19</v>
      </c>
    </row>
    <row r="63" spans="1:13" x14ac:dyDescent="0.25">
      <c r="A63" s="6" t="s">
        <v>262</v>
      </c>
      <c r="B63" s="7" t="str">
        <f>VLOOKUP(A63,Sheet2!$A$2:$C$141,2,FALSE)&amp;" "&amp;VLOOKUP(A63,Sheet2!$A$2:$C$141,3,FALSE)</f>
        <v>HA Rossouw</v>
      </c>
      <c r="C63" s="7">
        <v>15</v>
      </c>
      <c r="D63" s="7" t="str">
        <f>VLOOKUP(C63,Sheet3!$A$1:$B$23,2,FALSE)</f>
        <v>Small Bore Rifle Light String 2</v>
      </c>
      <c r="E63" s="7">
        <v>3</v>
      </c>
      <c r="F63" s="7">
        <v>3</v>
      </c>
      <c r="G63" s="7">
        <v>1</v>
      </c>
      <c r="H63" s="7">
        <v>3</v>
      </c>
      <c r="I63" s="7">
        <v>1</v>
      </c>
      <c r="J63" s="7">
        <v>2</v>
      </c>
      <c r="K63" s="7">
        <v>2</v>
      </c>
      <c r="L63" s="7">
        <v>3</v>
      </c>
      <c r="M63" s="7">
        <f>SUM(E63:L63)</f>
        <v>18</v>
      </c>
    </row>
    <row r="64" spans="1:13" x14ac:dyDescent="0.25">
      <c r="A64" s="6" t="s">
        <v>167</v>
      </c>
      <c r="B64" s="7" t="str">
        <f>VLOOKUP(A64,Sheet2!$A$2:$C$141,2,FALSE)&amp;" "&amp;VLOOKUP(A64,Sheet2!$A$2:$C$141,3,FALSE)</f>
        <v>F Gibson</v>
      </c>
      <c r="C64" s="7">
        <v>15</v>
      </c>
      <c r="D64" s="7" t="str">
        <f>VLOOKUP(C64,Sheet3!$A$1:$B$23,2,FALSE)</f>
        <v>Small Bore Rifle Light String 2</v>
      </c>
      <c r="E64" s="7">
        <v>1</v>
      </c>
      <c r="F64" s="7">
        <v>4</v>
      </c>
      <c r="G64" s="7">
        <v>3</v>
      </c>
      <c r="H64" s="7">
        <v>3</v>
      </c>
      <c r="I64" s="7">
        <v>0</v>
      </c>
      <c r="J64" s="7">
        <v>2</v>
      </c>
      <c r="K64" s="7">
        <v>2</v>
      </c>
      <c r="L64" s="7">
        <v>1</v>
      </c>
      <c r="M64" s="7">
        <f>SUM(E64:L64)</f>
        <v>16</v>
      </c>
    </row>
    <row r="65" spans="1:13" x14ac:dyDescent="0.25">
      <c r="A65" s="6" t="s">
        <v>158</v>
      </c>
      <c r="B65" s="7" t="str">
        <f>VLOOKUP(A65,Sheet2!$A$2:$C$141,2,FALSE)&amp;" "&amp;VLOOKUP(A65,Sheet2!$A$2:$C$141,3,FALSE)</f>
        <v>GJ Gibson</v>
      </c>
      <c r="C65" s="7">
        <v>15</v>
      </c>
      <c r="D65" s="7" t="str">
        <f>VLOOKUP(C65,Sheet3!$A$1:$B$23,2,FALSE)</f>
        <v>Small Bore Rifle Light String 2</v>
      </c>
      <c r="E65" s="7">
        <v>1</v>
      </c>
      <c r="F65" s="7">
        <v>3</v>
      </c>
      <c r="G65" s="7">
        <v>2</v>
      </c>
      <c r="H65" s="7">
        <v>3</v>
      </c>
      <c r="I65" s="7">
        <v>3</v>
      </c>
      <c r="J65" s="7">
        <v>0</v>
      </c>
      <c r="K65" s="7">
        <v>1</v>
      </c>
      <c r="L65" s="7">
        <v>2</v>
      </c>
      <c r="M65" s="7">
        <f>SUM(E65:L65)</f>
        <v>15</v>
      </c>
    </row>
    <row r="66" spans="1:13" x14ac:dyDescent="0.25">
      <c r="A66" s="6" t="s">
        <v>107</v>
      </c>
      <c r="B66" s="7" t="str">
        <f>VLOOKUP(A66,Sheet2!$A$2:$C$141,2,FALSE)&amp;" "&amp;VLOOKUP(A66,Sheet2!$A$2:$C$141,3,FALSE)</f>
        <v>WJ Cox</v>
      </c>
      <c r="C66" s="7">
        <v>15</v>
      </c>
      <c r="D66" s="7" t="str">
        <f>VLOOKUP(C66,Sheet3!$A$1:$B$23,2,FALSE)</f>
        <v>Small Bore Rifle Light String 2</v>
      </c>
      <c r="E66" s="7">
        <v>3</v>
      </c>
      <c r="F66" s="7">
        <v>2</v>
      </c>
      <c r="G66" s="7">
        <v>1</v>
      </c>
      <c r="H66" s="7">
        <v>3</v>
      </c>
      <c r="I66" s="7">
        <v>1</v>
      </c>
      <c r="J66" s="7">
        <v>1</v>
      </c>
      <c r="K66" s="7">
        <v>1</v>
      </c>
      <c r="L66" s="7">
        <v>3</v>
      </c>
      <c r="M66" s="7">
        <f>SUM(E66:L66)</f>
        <v>15</v>
      </c>
    </row>
    <row r="67" spans="1:13" x14ac:dyDescent="0.25">
      <c r="A67" s="6" t="s">
        <v>290</v>
      </c>
      <c r="B67" s="7" t="str">
        <f>VLOOKUP(A67,Sheet2!$A$2:$C$141,2,FALSE)&amp;" "&amp;VLOOKUP(A67,Sheet2!$A$2:$C$141,3,FALSE)</f>
        <v>AY Gunawardhana</v>
      </c>
      <c r="C67" s="7">
        <v>15</v>
      </c>
      <c r="D67" s="7" t="str">
        <f>VLOOKUP(C67,Sheet3!$A$1:$B$23,2,FALSE)</f>
        <v>Small Bore Rifle Light String 2</v>
      </c>
      <c r="E67" s="7">
        <v>2</v>
      </c>
      <c r="F67" s="7">
        <v>2</v>
      </c>
      <c r="G67" s="7">
        <v>2</v>
      </c>
      <c r="H67" s="7">
        <v>3</v>
      </c>
      <c r="I67" s="7">
        <v>0</v>
      </c>
      <c r="J67" s="7">
        <v>1</v>
      </c>
      <c r="K67" s="7">
        <v>1</v>
      </c>
      <c r="L67" s="7">
        <v>3</v>
      </c>
      <c r="M67" s="7">
        <f>SUM(E67:L67)</f>
        <v>14</v>
      </c>
    </row>
    <row r="68" spans="1:13" x14ac:dyDescent="0.25">
      <c r="A68" s="6" t="s">
        <v>64</v>
      </c>
      <c r="B68" s="7" t="str">
        <f>VLOOKUP(A68,Sheet2!$A$2:$C$141,2,FALSE)&amp;" "&amp;VLOOKUP(A68,Sheet2!$A$2:$C$141,3,FALSE)</f>
        <v>S Menikdiwela</v>
      </c>
      <c r="C68" s="7">
        <v>15</v>
      </c>
      <c r="D68" s="7" t="str">
        <f>VLOOKUP(C68,Sheet3!$A$1:$B$23,2,FALSE)</f>
        <v>Small Bore Rifle Light String 2</v>
      </c>
      <c r="E68" s="7">
        <v>1</v>
      </c>
      <c r="F68" s="7">
        <v>2</v>
      </c>
      <c r="G68" s="7">
        <v>2</v>
      </c>
      <c r="H68" s="7">
        <v>0</v>
      </c>
      <c r="I68" s="7">
        <v>0</v>
      </c>
      <c r="J68" s="7">
        <v>1</v>
      </c>
      <c r="K68" s="7">
        <v>1</v>
      </c>
      <c r="L68" s="7">
        <v>1</v>
      </c>
      <c r="M68" s="7">
        <f>SUM(E68:L68)</f>
        <v>8</v>
      </c>
    </row>
    <row r="69" spans="1:13" x14ac:dyDescent="0.25">
      <c r="A69" s="6" t="s">
        <v>116</v>
      </c>
      <c r="B69" s="7" t="str">
        <f>VLOOKUP(A69,Sheet2!$A$2:$C$141,2,FALSE)&amp;" "&amp;VLOOKUP(A69,Sheet2!$A$2:$C$141,3,FALSE)</f>
        <v>GF Dannhauser</v>
      </c>
      <c r="C69" s="7">
        <v>16</v>
      </c>
      <c r="D69" s="7" t="str">
        <f>VLOOKUP(C69,Sheet3!$A$1:$B$23,2,FALSE)</f>
        <v>Small Bore Rifle Silhouette String 2</v>
      </c>
      <c r="E69" s="7">
        <v>1</v>
      </c>
      <c r="F69" s="7">
        <v>2</v>
      </c>
      <c r="G69" s="7">
        <v>1</v>
      </c>
      <c r="H69" s="7">
        <v>1</v>
      </c>
      <c r="I69" s="7">
        <v>0</v>
      </c>
      <c r="J69" s="7">
        <v>0</v>
      </c>
      <c r="K69" s="7">
        <v>1</v>
      </c>
      <c r="L69" s="7">
        <v>1</v>
      </c>
      <c r="M69" s="7">
        <f>SUM(E69:L69)</f>
        <v>7</v>
      </c>
    </row>
    <row r="70" spans="1:13" x14ac:dyDescent="0.25">
      <c r="A70" s="6" t="s">
        <v>80</v>
      </c>
      <c r="B70" s="7" t="str">
        <f>VLOOKUP(A70,Sheet2!$A$2:$C$141,2,FALSE)&amp;" "&amp;VLOOKUP(A70,Sheet2!$A$2:$C$141,3,FALSE)</f>
        <v>CS Rathnayake</v>
      </c>
      <c r="C70" s="7">
        <v>20</v>
      </c>
      <c r="D70" s="7" t="str">
        <f>VLOOKUP(C70,Sheet3!$A$1:$B$23,2,FALSE)</f>
        <v>Small Bore Rifle Light Open Sights</v>
      </c>
      <c r="E70" s="7">
        <v>5</v>
      </c>
      <c r="F70" s="7">
        <v>5</v>
      </c>
      <c r="G70" s="7">
        <v>5</v>
      </c>
      <c r="H70" s="7">
        <v>5</v>
      </c>
      <c r="I70" s="7">
        <v>3</v>
      </c>
      <c r="J70" s="7">
        <v>5</v>
      </c>
      <c r="K70" s="7">
        <v>4</v>
      </c>
      <c r="L70" s="7">
        <v>5</v>
      </c>
      <c r="M70" s="7">
        <f>SUM(E70:L70)</f>
        <v>37</v>
      </c>
    </row>
    <row r="71" spans="1:13" x14ac:dyDescent="0.25">
      <c r="A71" s="6" t="s">
        <v>68</v>
      </c>
      <c r="B71" s="7" t="str">
        <f>VLOOKUP(A71,Sheet2!$A$2:$C$141,2,FALSE)&amp;" "&amp;VLOOKUP(A71,Sheet2!$A$2:$C$141,3,FALSE)</f>
        <v>N Weerasinghe</v>
      </c>
      <c r="C71" s="7">
        <v>20</v>
      </c>
      <c r="D71" s="7" t="str">
        <f>VLOOKUP(C71,Sheet3!$A$1:$B$23,2,FALSE)</f>
        <v>Small Bore Rifle Light Open Sights</v>
      </c>
      <c r="E71" s="7">
        <v>5</v>
      </c>
      <c r="F71" s="7">
        <v>5</v>
      </c>
      <c r="G71" s="7">
        <v>5</v>
      </c>
      <c r="H71" s="7">
        <v>5</v>
      </c>
      <c r="I71" s="7">
        <v>4</v>
      </c>
      <c r="J71" s="7">
        <v>4</v>
      </c>
      <c r="K71" s="7">
        <v>3</v>
      </c>
      <c r="L71" s="7">
        <v>2</v>
      </c>
      <c r="M71" s="7">
        <f>SUM(E71:L71)</f>
        <v>33</v>
      </c>
    </row>
    <row r="72" spans="1:13" x14ac:dyDescent="0.25">
      <c r="A72" s="6" t="s">
        <v>213</v>
      </c>
      <c r="B72" s="7" t="str">
        <f>VLOOKUP(A72,Sheet2!$A$2:$C$141,2,FALSE)&amp;" "&amp;VLOOKUP(A72,Sheet2!$A$2:$C$141,3,FALSE)</f>
        <v>JG Mentz</v>
      </c>
      <c r="C72" s="7">
        <v>20</v>
      </c>
      <c r="D72" s="7" t="str">
        <f>VLOOKUP(C72,Sheet3!$A$1:$B$23,2,FALSE)</f>
        <v>Small Bore Rifle Light Open Sights</v>
      </c>
      <c r="E72" s="7">
        <v>5</v>
      </c>
      <c r="F72" s="7">
        <v>5</v>
      </c>
      <c r="G72" s="7">
        <v>5</v>
      </c>
      <c r="H72" s="7">
        <v>4</v>
      </c>
      <c r="I72" s="7">
        <v>4</v>
      </c>
      <c r="J72" s="7">
        <v>3</v>
      </c>
      <c r="K72" s="7">
        <v>2</v>
      </c>
      <c r="L72" s="7">
        <v>2</v>
      </c>
      <c r="M72" s="7">
        <f>SUM(E72:L72)</f>
        <v>30</v>
      </c>
    </row>
    <row r="73" spans="1:13" x14ac:dyDescent="0.25">
      <c r="A73" s="6" t="s">
        <v>207</v>
      </c>
      <c r="B73" s="7" t="str">
        <f>VLOOKUP(A73,Sheet2!$A$2:$C$141,2,FALSE)&amp;" "&amp;VLOOKUP(A73,Sheet2!$A$2:$C$141,3,FALSE)</f>
        <v>JS Miles</v>
      </c>
      <c r="C73" s="7">
        <v>20</v>
      </c>
      <c r="D73" s="7" t="str">
        <f>VLOOKUP(C73,Sheet3!$A$1:$B$23,2,FALSE)</f>
        <v>Small Bore Rifle Light Open Sights</v>
      </c>
      <c r="E73" s="7">
        <v>4</v>
      </c>
      <c r="F73" s="7">
        <v>4</v>
      </c>
      <c r="G73" s="7">
        <v>5</v>
      </c>
      <c r="H73" s="7">
        <v>4</v>
      </c>
      <c r="I73" s="7">
        <v>2</v>
      </c>
      <c r="J73" s="7">
        <v>3</v>
      </c>
      <c r="K73" s="7">
        <v>3</v>
      </c>
      <c r="L73" s="7">
        <v>2</v>
      </c>
      <c r="M73" s="7">
        <f>SUM(E73:L73)</f>
        <v>27</v>
      </c>
    </row>
    <row r="74" spans="1:13" x14ac:dyDescent="0.25">
      <c r="A74" s="6" t="s">
        <v>237</v>
      </c>
      <c r="B74" s="7" t="str">
        <f>VLOOKUP(A74,Sheet2!$A$2:$C$141,2,FALSE)&amp;" "&amp;VLOOKUP(A74,Sheet2!$A$2:$C$141,3,FALSE)</f>
        <v>J Venter</v>
      </c>
      <c r="C74" s="7">
        <v>20</v>
      </c>
      <c r="D74" s="7" t="str">
        <f>VLOOKUP(C74,Sheet3!$A$1:$B$23,2,FALSE)</f>
        <v>Small Bore Rifle Light Open Sights</v>
      </c>
      <c r="E74" s="7">
        <v>3</v>
      </c>
      <c r="F74" s="7">
        <v>4</v>
      </c>
      <c r="G74" s="7">
        <v>3</v>
      </c>
      <c r="H74" s="7">
        <v>4</v>
      </c>
      <c r="I74" s="7">
        <v>2</v>
      </c>
      <c r="J74" s="7">
        <v>2</v>
      </c>
      <c r="K74" s="7">
        <v>1</v>
      </c>
      <c r="L74" s="7">
        <v>4</v>
      </c>
      <c r="M74" s="7">
        <f>SUM(E74:L74)</f>
        <v>23</v>
      </c>
    </row>
    <row r="75" spans="1:13" x14ac:dyDescent="0.25">
      <c r="A75" s="6" t="s">
        <v>239</v>
      </c>
      <c r="B75" s="7" t="str">
        <f>VLOOKUP(A75,Sheet2!$A$2:$C$141,2,FALSE)&amp;" "&amp;VLOOKUP(A75,Sheet2!$A$2:$C$141,3,FALSE)</f>
        <v>Z Burger</v>
      </c>
      <c r="C75" s="7">
        <v>20</v>
      </c>
      <c r="D75" s="7" t="str">
        <f>VLOOKUP(C75,Sheet3!$A$1:$B$23,2,FALSE)</f>
        <v>Small Bore Rifle Light Open Sights</v>
      </c>
      <c r="E75" s="7">
        <v>4</v>
      </c>
      <c r="F75" s="7">
        <v>3</v>
      </c>
      <c r="G75" s="7">
        <v>2</v>
      </c>
      <c r="H75" s="7">
        <v>4</v>
      </c>
      <c r="I75" s="7">
        <v>0</v>
      </c>
      <c r="J75" s="7">
        <v>0</v>
      </c>
      <c r="K75" s="7">
        <v>1</v>
      </c>
      <c r="L75" s="7">
        <v>0</v>
      </c>
      <c r="M75" s="7">
        <f>SUM(E75:L75)</f>
        <v>14</v>
      </c>
    </row>
    <row r="76" spans="1:13" x14ac:dyDescent="0.25">
      <c r="A76" s="6" t="s">
        <v>63</v>
      </c>
      <c r="B76" s="7" t="str">
        <f>VLOOKUP(A76,Sheet2!$A$2:$C$141,2,FALSE)&amp;" "&amp;VLOOKUP(A76,Sheet2!$A$2:$C$141,3,FALSE)</f>
        <v>JS Gayanga</v>
      </c>
      <c r="C76" s="7">
        <v>21</v>
      </c>
      <c r="D76" s="7" t="str">
        <f>VLOOKUP(C76,Sheet3!$A$1:$B$23,2,FALSE)</f>
        <v>Small Bore Rifle Silhouette Open Sights</v>
      </c>
      <c r="E76" s="7">
        <v>5</v>
      </c>
      <c r="F76" s="7">
        <v>5</v>
      </c>
      <c r="G76" s="7">
        <v>5</v>
      </c>
      <c r="H76" s="7">
        <v>5</v>
      </c>
      <c r="I76" s="7">
        <v>4</v>
      </c>
      <c r="J76" s="7">
        <v>4</v>
      </c>
      <c r="K76" s="7">
        <v>4</v>
      </c>
      <c r="L76" s="7">
        <v>5</v>
      </c>
      <c r="M76" s="7">
        <f>SUM(E76:L76)</f>
        <v>37</v>
      </c>
    </row>
    <row r="77" spans="1:13" x14ac:dyDescent="0.25">
      <c r="A77" s="6" t="s">
        <v>68</v>
      </c>
      <c r="B77" s="7" t="str">
        <f>VLOOKUP(A77,Sheet2!$A$2:$C$141,2,FALSE)&amp;" "&amp;VLOOKUP(A77,Sheet2!$A$2:$C$141,3,FALSE)</f>
        <v>N Weerasinghe</v>
      </c>
      <c r="C77" s="7">
        <v>21</v>
      </c>
      <c r="D77" s="7" t="str">
        <f>VLOOKUP(C77,Sheet3!$A$1:$B$23,2,FALSE)</f>
        <v>Small Bore Rifle Silhouette Open Sights</v>
      </c>
      <c r="E77" s="7">
        <v>5</v>
      </c>
      <c r="F77" s="7">
        <v>5</v>
      </c>
      <c r="G77" s="7">
        <v>5</v>
      </c>
      <c r="H77" s="7">
        <v>5</v>
      </c>
      <c r="I77" s="7">
        <v>4</v>
      </c>
      <c r="J77" s="7">
        <v>4</v>
      </c>
      <c r="K77" s="7">
        <v>3</v>
      </c>
      <c r="L77" s="7">
        <v>5</v>
      </c>
      <c r="M77" s="7">
        <f>SUM(E77:L77)</f>
        <v>36</v>
      </c>
    </row>
    <row r="78" spans="1:13" x14ac:dyDescent="0.25">
      <c r="A78" s="6" t="s">
        <v>73</v>
      </c>
      <c r="B78" s="7" t="str">
        <f>VLOOKUP(A78,Sheet2!$A$2:$C$141,2,FALSE)&amp;" "&amp;VLOOKUP(A78,Sheet2!$A$2:$C$141,3,FALSE)</f>
        <v>RP Gunawardhana</v>
      </c>
      <c r="C78" s="7">
        <v>21</v>
      </c>
      <c r="D78" s="7" t="str">
        <f>VLOOKUP(C78,Sheet3!$A$1:$B$23,2,FALSE)</f>
        <v>Small Bore Rifle Silhouette Open Sights</v>
      </c>
      <c r="E78" s="7">
        <v>5</v>
      </c>
      <c r="F78" s="7">
        <v>4</v>
      </c>
      <c r="G78" s="7">
        <v>5</v>
      </c>
      <c r="H78" s="7">
        <v>5</v>
      </c>
      <c r="I78" s="7">
        <v>3</v>
      </c>
      <c r="J78" s="7">
        <v>4</v>
      </c>
      <c r="K78" s="7">
        <v>5</v>
      </c>
      <c r="L78" s="7">
        <v>3</v>
      </c>
      <c r="M78" s="7">
        <f>SUM(E78:L78)</f>
        <v>34</v>
      </c>
    </row>
    <row r="79" spans="1:13" x14ac:dyDescent="0.25">
      <c r="A79" s="6" t="s">
        <v>39</v>
      </c>
      <c r="B79" s="7" t="str">
        <f>VLOOKUP(A79,Sheet2!$A$2:$C$141,2,FALSE)&amp;" "&amp;VLOOKUP(A79,Sheet2!$A$2:$C$141,3,FALSE)</f>
        <v>PJ Theron</v>
      </c>
      <c r="C79" s="7">
        <v>21</v>
      </c>
      <c r="D79" s="7" t="str">
        <f>VLOOKUP(C79,Sheet3!$A$1:$B$23,2,FALSE)</f>
        <v>Small Bore Rifle Silhouette Open Sights</v>
      </c>
      <c r="E79" s="7">
        <v>4</v>
      </c>
      <c r="F79" s="7">
        <v>5</v>
      </c>
      <c r="G79" s="7">
        <v>5</v>
      </c>
      <c r="H79" s="7">
        <v>5</v>
      </c>
      <c r="I79" s="7">
        <v>2</v>
      </c>
      <c r="J79" s="7">
        <v>4</v>
      </c>
      <c r="K79" s="7">
        <v>4</v>
      </c>
      <c r="L79" s="7">
        <v>3</v>
      </c>
      <c r="M79" s="7">
        <f>SUM(E79:L79)</f>
        <v>32</v>
      </c>
    </row>
    <row r="80" spans="1:13" x14ac:dyDescent="0.25">
      <c r="A80" s="6" t="s">
        <v>37</v>
      </c>
      <c r="B80" s="7" t="str">
        <f>VLOOKUP(A80,Sheet2!$A$2:$C$141,2,FALSE)&amp;" "&amp;VLOOKUP(A80,Sheet2!$A$2:$C$141,3,FALSE)</f>
        <v>HA Rossouw</v>
      </c>
      <c r="C80" s="7">
        <v>21</v>
      </c>
      <c r="D80" s="7" t="str">
        <f>VLOOKUP(C80,Sheet3!$A$1:$B$23,2,FALSE)</f>
        <v>Small Bore Rifle Silhouette Open Sights</v>
      </c>
      <c r="E80" s="7">
        <v>5</v>
      </c>
      <c r="F80" s="7">
        <v>5</v>
      </c>
      <c r="G80" s="7">
        <v>5</v>
      </c>
      <c r="H80" s="7">
        <v>5</v>
      </c>
      <c r="I80" s="7">
        <v>2</v>
      </c>
      <c r="J80" s="7">
        <v>2</v>
      </c>
      <c r="K80" s="7">
        <v>3</v>
      </c>
      <c r="L80" s="7">
        <v>4</v>
      </c>
      <c r="M80" s="7">
        <f>SUM(E80:L80)</f>
        <v>31</v>
      </c>
    </row>
    <row r="81" spans="1:13" x14ac:dyDescent="0.25">
      <c r="A81" s="6" t="s">
        <v>81</v>
      </c>
      <c r="B81" s="7" t="str">
        <f>VLOOKUP(A81,Sheet2!$A$2:$C$141,2,FALSE)&amp;" "&amp;VLOOKUP(A81,Sheet2!$A$2:$C$141,3,FALSE)</f>
        <v>DSD Welikala</v>
      </c>
      <c r="C81" s="7">
        <v>21</v>
      </c>
      <c r="D81" s="7" t="str">
        <f>VLOOKUP(C81,Sheet3!$A$1:$B$23,2,FALSE)</f>
        <v>Small Bore Rifle Silhouette Open Sights</v>
      </c>
      <c r="E81" s="7">
        <v>5</v>
      </c>
      <c r="F81" s="7">
        <v>5</v>
      </c>
      <c r="G81" s="7">
        <v>4</v>
      </c>
      <c r="H81" s="7">
        <v>3</v>
      </c>
      <c r="I81" s="7">
        <v>4</v>
      </c>
      <c r="J81" s="7">
        <v>2</v>
      </c>
      <c r="K81" s="7">
        <v>2</v>
      </c>
      <c r="L81" s="7">
        <v>2</v>
      </c>
      <c r="M81" s="7">
        <f>SUM(E81:L81)</f>
        <v>27</v>
      </c>
    </row>
    <row r="82" spans="1:13" x14ac:dyDescent="0.25">
      <c r="A82" s="6" t="s">
        <v>167</v>
      </c>
      <c r="B82" s="7" t="str">
        <f>VLOOKUP(A82,Sheet2!$A$2:$C$141,2,FALSE)&amp;" "&amp;VLOOKUP(A82,Sheet2!$A$2:$C$141,3,FALSE)</f>
        <v>F Gibson</v>
      </c>
      <c r="C82" s="7">
        <v>21</v>
      </c>
      <c r="D82" s="7" t="str">
        <f>VLOOKUP(C82,Sheet3!$A$1:$B$23,2,FALSE)</f>
        <v>Small Bore Rifle Silhouette Open Sights</v>
      </c>
      <c r="E82" s="7">
        <v>4</v>
      </c>
      <c r="F82" s="7">
        <v>4</v>
      </c>
      <c r="G82" s="7">
        <v>5</v>
      </c>
      <c r="H82" s="7">
        <v>3</v>
      </c>
      <c r="I82" s="7">
        <v>1</v>
      </c>
      <c r="J82" s="7">
        <v>2</v>
      </c>
      <c r="K82" s="7">
        <v>2</v>
      </c>
      <c r="L82" s="7">
        <v>4</v>
      </c>
      <c r="M82" s="7">
        <f>SUM(E82:L82)</f>
        <v>25</v>
      </c>
    </row>
    <row r="83" spans="1:13" x14ac:dyDescent="0.25">
      <c r="A83" s="6" t="s">
        <v>158</v>
      </c>
      <c r="B83" s="7" t="str">
        <f>VLOOKUP(A83,Sheet2!$A$2:$C$141,2,FALSE)&amp;" "&amp;VLOOKUP(A83,Sheet2!$A$2:$C$141,3,FALSE)</f>
        <v>GJ Gibson</v>
      </c>
      <c r="C83" s="7">
        <v>21</v>
      </c>
      <c r="D83" s="7" t="str">
        <f>VLOOKUP(C83,Sheet3!$A$1:$B$23,2,FALSE)</f>
        <v>Small Bore Rifle Silhouette Open Sights</v>
      </c>
      <c r="E83" s="7">
        <v>4</v>
      </c>
      <c r="F83" s="7">
        <v>3</v>
      </c>
      <c r="G83" s="7">
        <v>3</v>
      </c>
      <c r="H83" s="7">
        <v>5</v>
      </c>
      <c r="I83" s="7">
        <v>3</v>
      </c>
      <c r="J83" s="7">
        <v>2</v>
      </c>
      <c r="K83" s="7">
        <v>3</v>
      </c>
      <c r="L83" s="7">
        <v>1</v>
      </c>
      <c r="M83" s="7">
        <f>SUM(E83:L83)</f>
        <v>24</v>
      </c>
    </row>
    <row r="84" spans="1:13" x14ac:dyDescent="0.25">
      <c r="A84" s="6" t="s">
        <v>97</v>
      </c>
      <c r="B84" s="7" t="str">
        <f>VLOOKUP(A84,Sheet2!$A$2:$C$141,2,FALSE)&amp;" "&amp;VLOOKUP(A84,Sheet2!$A$2:$C$141,3,FALSE)</f>
        <v>AJ Botha</v>
      </c>
      <c r="C84" s="7">
        <v>21</v>
      </c>
      <c r="D84" s="7" t="str">
        <f>VLOOKUP(C84,Sheet3!$A$1:$B$23,2,FALSE)</f>
        <v>Small Bore Rifle Silhouette Open Sights</v>
      </c>
      <c r="E84" s="7">
        <v>5</v>
      </c>
      <c r="F84" s="7">
        <v>2</v>
      </c>
      <c r="G84" s="7">
        <v>4</v>
      </c>
      <c r="H84" s="7">
        <v>3</v>
      </c>
      <c r="I84" s="7">
        <v>2</v>
      </c>
      <c r="J84" s="7">
        <v>2</v>
      </c>
      <c r="K84" s="7">
        <v>3</v>
      </c>
      <c r="L84" s="7">
        <v>1</v>
      </c>
      <c r="M84" s="7">
        <f>SUM(E84:L84)</f>
        <v>22</v>
      </c>
    </row>
    <row r="85" spans="1:13" x14ac:dyDescent="0.25">
      <c r="A85" s="6" t="s">
        <v>34</v>
      </c>
      <c r="B85" s="7" t="str">
        <f>VLOOKUP(A85,Sheet2!$A$2:$C$141,2,FALSE)&amp;" "&amp;VLOOKUP(A85,Sheet2!$A$2:$C$141,3,FALSE)</f>
        <v>SP Koen</v>
      </c>
      <c r="C85" s="7">
        <v>21</v>
      </c>
      <c r="D85" s="7" t="str">
        <f>VLOOKUP(C85,Sheet3!$A$1:$B$23,2,FALSE)</f>
        <v>Small Bore Rifle Silhouette Open Sights</v>
      </c>
      <c r="E85" s="7">
        <v>4</v>
      </c>
      <c r="F85" s="7">
        <v>1</v>
      </c>
      <c r="G85" s="7">
        <v>5</v>
      </c>
      <c r="H85" s="7">
        <v>4</v>
      </c>
      <c r="I85" s="7">
        <v>3</v>
      </c>
      <c r="J85" s="7">
        <v>1</v>
      </c>
      <c r="K85" s="7">
        <v>3</v>
      </c>
      <c r="L85" s="7">
        <v>0</v>
      </c>
      <c r="M85" s="7">
        <f>SUM(E85:L85)</f>
        <v>21</v>
      </c>
    </row>
    <row r="86" spans="1:13" x14ac:dyDescent="0.25">
      <c r="A86" s="6" t="s">
        <v>107</v>
      </c>
      <c r="B86" s="7" t="str">
        <f>VLOOKUP(A86,Sheet2!$A$2:$C$141,2,FALSE)&amp;" "&amp;VLOOKUP(A86,Sheet2!$A$2:$C$141,3,FALSE)</f>
        <v>WJ Cox</v>
      </c>
      <c r="C86" s="7">
        <v>21</v>
      </c>
      <c r="D86" s="7" t="str">
        <f>VLOOKUP(C86,Sheet3!$A$1:$B$23,2,FALSE)</f>
        <v>Small Bore Rifle Silhouette Open Sights</v>
      </c>
      <c r="E86" s="7">
        <v>2</v>
      </c>
      <c r="F86" s="7">
        <v>1</v>
      </c>
      <c r="G86" s="7">
        <v>2</v>
      </c>
      <c r="H86" s="7">
        <v>3</v>
      </c>
      <c r="I86" s="7">
        <v>0</v>
      </c>
      <c r="J86" s="7">
        <v>1</v>
      </c>
      <c r="K86" s="7">
        <v>2</v>
      </c>
      <c r="L86" s="7">
        <v>2</v>
      </c>
      <c r="M86" s="7">
        <f>SUM(E86:L86)</f>
        <v>13</v>
      </c>
    </row>
    <row r="87" spans="1:13" x14ac:dyDescent="0.25">
      <c r="A87" s="6" t="s">
        <v>204</v>
      </c>
      <c r="B87" s="7" t="str">
        <f>VLOOKUP(A87,Sheet2!$A$2:$C$141,2,FALSE)&amp;" "&amp;VLOOKUP(A87,Sheet2!$A$2:$C$141,3,FALSE)</f>
        <v>GS Mackrill</v>
      </c>
      <c r="C87" s="7">
        <v>25</v>
      </c>
      <c r="D87" s="7" t="str">
        <f>VLOOKUP(C87,Sheet3!$A$1:$B$23,2,FALSE)</f>
        <v>Production Air Pistol Standing</v>
      </c>
      <c r="E87" s="7">
        <v>3</v>
      </c>
      <c r="F87" s="7">
        <v>1</v>
      </c>
      <c r="G87" s="7">
        <v>1</v>
      </c>
      <c r="H87" s="7">
        <v>4</v>
      </c>
      <c r="I87" s="7">
        <v>3</v>
      </c>
      <c r="J87" s="7">
        <v>3</v>
      </c>
      <c r="K87" s="7">
        <v>2</v>
      </c>
      <c r="L87" s="7">
        <v>3</v>
      </c>
      <c r="M87" s="7">
        <f>SUM(E87:L87)</f>
        <v>20</v>
      </c>
    </row>
    <row r="88" spans="1:13" x14ac:dyDescent="0.25">
      <c r="A88" s="6" t="s">
        <v>204</v>
      </c>
      <c r="B88" s="7" t="str">
        <f>VLOOKUP(A88,Sheet2!$A$2:$C$141,2,FALSE)&amp;" "&amp;VLOOKUP(A88,Sheet2!$A$2:$C$141,3,FALSE)</f>
        <v>GS Mackrill</v>
      </c>
      <c r="C88" s="7">
        <v>28</v>
      </c>
      <c r="D88" s="7" t="str">
        <f>VLOOKUP(C88,Sheet3!$A$1:$B$23,2,FALSE)</f>
        <v>Production Air Rifle Standing</v>
      </c>
      <c r="E88" s="7">
        <v>1</v>
      </c>
      <c r="F88" s="7">
        <v>5</v>
      </c>
      <c r="G88" s="7">
        <v>4</v>
      </c>
      <c r="H88" s="7">
        <v>3</v>
      </c>
      <c r="I88" s="7">
        <v>4</v>
      </c>
      <c r="J88" s="7">
        <v>4</v>
      </c>
      <c r="K88" s="7">
        <v>1</v>
      </c>
      <c r="L88" s="7">
        <v>3</v>
      </c>
      <c r="M88" s="7">
        <f>SUM(E88:L88)</f>
        <v>25</v>
      </c>
    </row>
    <row r="89" spans="1:13" ht="14.25" customHeight="1" x14ac:dyDescent="0.25">
      <c r="A89" s="6" t="s">
        <v>158</v>
      </c>
      <c r="B89" s="7" t="str">
        <f>VLOOKUP(A89,Sheet2!$A$2:$C$141,2,FALSE)&amp;" "&amp;VLOOKUP(A89,Sheet2!$A$2:$C$141,3,FALSE)</f>
        <v>GJ Gibson</v>
      </c>
      <c r="C89" s="7">
        <v>28</v>
      </c>
      <c r="D89" s="7" t="str">
        <f>VLOOKUP(C89,Sheet3!$A$1:$B$23,2,FALSE)</f>
        <v>Production Air Rifle Standing</v>
      </c>
      <c r="E89" s="7">
        <v>1</v>
      </c>
      <c r="F89" s="7">
        <v>1</v>
      </c>
      <c r="G89" s="7">
        <v>2</v>
      </c>
      <c r="H89" s="7">
        <v>3</v>
      </c>
      <c r="I89" s="7">
        <v>1</v>
      </c>
      <c r="J89" s="7">
        <v>3</v>
      </c>
      <c r="K89" s="7">
        <v>2</v>
      </c>
      <c r="L89" s="7">
        <v>4</v>
      </c>
      <c r="M89" s="7">
        <f>SUM(E89:L89)</f>
        <v>17</v>
      </c>
    </row>
    <row r="90" spans="1:13" ht="14.25" customHeight="1" x14ac:dyDescent="0.25">
      <c r="A90" s="6" t="s">
        <v>106</v>
      </c>
      <c r="B90" s="7" t="str">
        <f>VLOOKUP(A90,Sheet2!$A$2:$C$141,2,FALSE)&amp;" "&amp;VLOOKUP(A90,Sheet2!$A$2:$C$141,3,FALSE)</f>
        <v>AJ Cox</v>
      </c>
      <c r="C90" s="7">
        <v>30</v>
      </c>
      <c r="D90" s="7" t="str">
        <f>VLOOKUP(C90,Sheet3!$A$1:$B$23,2,FALSE)</f>
        <v>Big Bore Sport Handgun</v>
      </c>
      <c r="E90" s="7">
        <v>2</v>
      </c>
      <c r="F90" s="7">
        <v>2</v>
      </c>
      <c r="G90" s="7">
        <v>0</v>
      </c>
      <c r="H90" s="7">
        <v>2</v>
      </c>
      <c r="I90" s="7">
        <v>0</v>
      </c>
      <c r="J90" s="7">
        <v>0</v>
      </c>
      <c r="K90" s="7">
        <v>1</v>
      </c>
      <c r="L90" s="7">
        <v>2</v>
      </c>
      <c r="M90" s="7">
        <f>SUM(E90:L90)</f>
        <v>9</v>
      </c>
    </row>
    <row r="91" spans="1:13" ht="14.25" customHeight="1" x14ac:dyDescent="0.25">
      <c r="A91" s="6" t="s">
        <v>103</v>
      </c>
      <c r="B91" s="7" t="str">
        <f>VLOOKUP(A91,Sheet2!$A$2:$C$141,2,FALSE)&amp;" "&amp;VLOOKUP(A91,Sheet2!$A$2:$C$141,3,FALSE)</f>
        <v>Q Cox</v>
      </c>
      <c r="C91" s="7">
        <v>30</v>
      </c>
      <c r="D91" s="7" t="str">
        <f>VLOOKUP(C91,Sheet3!$A$1:$B$23,2,FALSE)</f>
        <v>Big Bore Sport Handgun</v>
      </c>
      <c r="E91" s="7">
        <v>1</v>
      </c>
      <c r="F91" s="7">
        <v>1</v>
      </c>
      <c r="G91" s="7">
        <v>1</v>
      </c>
      <c r="H91" s="7">
        <v>2</v>
      </c>
      <c r="I91" s="7">
        <v>0</v>
      </c>
      <c r="J91" s="7">
        <v>0</v>
      </c>
      <c r="K91" s="7">
        <v>0</v>
      </c>
      <c r="L91" s="7">
        <v>1</v>
      </c>
      <c r="M91" s="7">
        <f>SUM(E91:L91)</f>
        <v>6</v>
      </c>
    </row>
    <row r="92" spans="1:13" ht="14.25" customHeight="1" x14ac:dyDescent="0.25">
      <c r="A92" s="6" t="s">
        <v>218</v>
      </c>
      <c r="B92" s="7" t="str">
        <f>VLOOKUP(A92,Sheet2!$A$2:$C$141,2,FALSE)&amp;" "&amp;VLOOKUP(A92,Sheet2!$A$2:$C$141,3,FALSE)</f>
        <v>S Müller</v>
      </c>
      <c r="C92" s="7">
        <v>30</v>
      </c>
      <c r="D92" s="7" t="str">
        <f>VLOOKUP(C92,Sheet3!$A$1:$B$23,2,FALSE)</f>
        <v>Big Bore Sport Handgun</v>
      </c>
      <c r="E92" s="7">
        <v>0</v>
      </c>
      <c r="F92" s="7">
        <v>0</v>
      </c>
      <c r="G92" s="7">
        <v>0</v>
      </c>
      <c r="H92" s="7">
        <v>1</v>
      </c>
      <c r="I92" s="7">
        <v>1</v>
      </c>
      <c r="J92" s="7">
        <v>0</v>
      </c>
      <c r="K92" s="7">
        <v>0</v>
      </c>
      <c r="L92" s="7">
        <v>2</v>
      </c>
      <c r="M92" s="7">
        <f>SUM(E92:L92)</f>
        <v>4</v>
      </c>
    </row>
    <row r="93" spans="1:13" ht="14.25" customHeight="1" x14ac:dyDescent="0.25">
      <c r="A93" s="6" t="s">
        <v>220</v>
      </c>
      <c r="B93" s="7" t="str">
        <f>VLOOKUP(A93,Sheet2!$A$2:$C$141,2,FALSE)&amp;" "&amp;VLOOKUP(A93,Sheet2!$A$2:$C$141,3,FALSE)</f>
        <v>S Müller</v>
      </c>
      <c r="C93" s="7">
        <v>30</v>
      </c>
      <c r="D93" s="7" t="str">
        <f>VLOOKUP(C93,Sheet3!$A$1:$B$23,2,FALSE)</f>
        <v>Big Bore Sport Handgun</v>
      </c>
      <c r="E93" s="7">
        <v>0</v>
      </c>
      <c r="F93" s="7">
        <v>1</v>
      </c>
      <c r="G93" s="7">
        <v>0</v>
      </c>
      <c r="H93" s="7">
        <v>0</v>
      </c>
      <c r="I93" s="7">
        <v>0</v>
      </c>
      <c r="J93" s="7">
        <v>1</v>
      </c>
      <c r="K93" s="7">
        <v>1</v>
      </c>
      <c r="L93" s="7">
        <v>0</v>
      </c>
      <c r="M93" s="7">
        <f>SUM(E93:L93)</f>
        <v>3</v>
      </c>
    </row>
    <row r="94" spans="1:13" ht="14.25" customHeight="1" x14ac:dyDescent="0.25">
      <c r="A94" s="6" t="s">
        <v>97</v>
      </c>
      <c r="B94" s="7" t="str">
        <f>VLOOKUP(A94,Sheet2!$A$2:$C$141,2,FALSE)&amp;" "&amp;VLOOKUP(A94,Sheet2!$A$2:$C$141,3,FALSE)</f>
        <v>AJ Botha</v>
      </c>
      <c r="C94" s="7">
        <v>31</v>
      </c>
      <c r="D94" s="7" t="str">
        <f>VLOOKUP(C94,Sheet3!$A$1:$B$23,2,FALSE)</f>
        <v>Small Bore Sport Handgun</v>
      </c>
      <c r="E94" s="7">
        <v>2</v>
      </c>
      <c r="F94" s="7">
        <v>4</v>
      </c>
      <c r="G94" s="7">
        <v>3</v>
      </c>
      <c r="H94" s="7">
        <v>4</v>
      </c>
      <c r="I94" s="7">
        <v>2</v>
      </c>
      <c r="J94" s="7">
        <v>0</v>
      </c>
      <c r="K94" s="7">
        <v>4</v>
      </c>
      <c r="L94" s="7">
        <v>2</v>
      </c>
      <c r="M94" s="7">
        <f>SUM(E94:L94)</f>
        <v>21</v>
      </c>
    </row>
    <row r="95" spans="1:13" ht="14.25" customHeight="1" x14ac:dyDescent="0.25">
      <c r="A95" s="6" t="s">
        <v>106</v>
      </c>
      <c r="B95" s="7" t="str">
        <f>VLOOKUP(A95,Sheet2!$A$2:$C$141,2,FALSE)&amp;" "&amp;VLOOKUP(A95,Sheet2!$A$2:$C$141,3,FALSE)</f>
        <v>AJ Cox</v>
      </c>
      <c r="C95" s="7">
        <v>31</v>
      </c>
      <c r="D95" s="7" t="str">
        <f>VLOOKUP(C95,Sheet3!$A$1:$B$23,2,FALSE)</f>
        <v>Small Bore Sport Handgun</v>
      </c>
      <c r="E95" s="7">
        <v>2</v>
      </c>
      <c r="F95" s="7">
        <v>1</v>
      </c>
      <c r="G95" s="7">
        <v>4</v>
      </c>
      <c r="H95" s="7">
        <v>4</v>
      </c>
      <c r="I95" s="7">
        <v>0</v>
      </c>
      <c r="J95" s="7">
        <v>1</v>
      </c>
      <c r="K95" s="7">
        <v>3</v>
      </c>
      <c r="L95" s="7">
        <v>2</v>
      </c>
      <c r="M95" s="7">
        <f>SUM(E95:L95)</f>
        <v>17</v>
      </c>
    </row>
    <row r="96" spans="1:13" ht="14.25" customHeight="1" x14ac:dyDescent="0.25">
      <c r="A96" s="6" t="s">
        <v>103</v>
      </c>
      <c r="B96" s="7" t="str">
        <f>VLOOKUP(A96,Sheet2!$A$2:$C$141,2,FALSE)&amp;" "&amp;VLOOKUP(A96,Sheet2!$A$2:$C$141,3,FALSE)</f>
        <v>Q Cox</v>
      </c>
      <c r="C96" s="7">
        <v>31</v>
      </c>
      <c r="D96" s="7" t="str">
        <f>VLOOKUP(C96,Sheet3!$A$1:$B$23,2,FALSE)</f>
        <v>Small Bore Sport Handgun</v>
      </c>
      <c r="E96" s="7">
        <v>0</v>
      </c>
      <c r="F96" s="7">
        <v>0</v>
      </c>
      <c r="G96" s="7">
        <v>2</v>
      </c>
      <c r="H96" s="7">
        <v>0</v>
      </c>
      <c r="I96" s="7">
        <v>0</v>
      </c>
      <c r="J96" s="7">
        <v>1</v>
      </c>
      <c r="K96" s="7">
        <v>0</v>
      </c>
      <c r="L96" s="7">
        <v>0</v>
      </c>
      <c r="M96" s="7">
        <f>SUM(E96:L96)</f>
        <v>3</v>
      </c>
    </row>
  </sheetData>
  <sortState ref="A2:M96">
    <sortCondition ref="C2:C96"/>
    <sortCondition descending="1" ref="M2:M96"/>
  </sortState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82" workbookViewId="0">
      <selection activeCell="B89" sqref="B89"/>
    </sheetView>
  </sheetViews>
  <sheetFormatPr defaultRowHeight="15" x14ac:dyDescent="0.25"/>
  <sheetData>
    <row r="1" spans="1:3" x14ac:dyDescent="0.25">
      <c r="A1" s="2" t="s">
        <v>88</v>
      </c>
      <c r="B1" s="2" t="s">
        <v>1</v>
      </c>
      <c r="C1" s="2" t="s">
        <v>2</v>
      </c>
    </row>
    <row r="2" spans="1:3" x14ac:dyDescent="0.25">
      <c r="A2" s="3" t="s">
        <v>74</v>
      </c>
      <c r="B2" s="3" t="s">
        <v>29</v>
      </c>
      <c r="C2" s="3" t="s">
        <v>89</v>
      </c>
    </row>
    <row r="3" spans="1:3" x14ac:dyDescent="0.25">
      <c r="A3" s="3" t="s">
        <v>62</v>
      </c>
      <c r="B3" s="3" t="s">
        <v>90</v>
      </c>
      <c r="C3" s="3" t="s">
        <v>91</v>
      </c>
    </row>
    <row r="4" spans="1:3" x14ac:dyDescent="0.25">
      <c r="A4" s="3" t="s">
        <v>72</v>
      </c>
      <c r="B4" s="3" t="s">
        <v>54</v>
      </c>
      <c r="C4" s="3" t="s">
        <v>92</v>
      </c>
    </row>
    <row r="5" spans="1:3" x14ac:dyDescent="0.25">
      <c r="A5" s="3" t="s">
        <v>93</v>
      </c>
      <c r="B5" s="3" t="s">
        <v>56</v>
      </c>
      <c r="C5" s="3" t="s">
        <v>94</v>
      </c>
    </row>
    <row r="6" spans="1:3" x14ac:dyDescent="0.25">
      <c r="A6" s="3" t="s">
        <v>95</v>
      </c>
      <c r="B6" s="3" t="s">
        <v>90</v>
      </c>
      <c r="C6" s="3" t="s">
        <v>96</v>
      </c>
    </row>
    <row r="7" spans="1:3" x14ac:dyDescent="0.25">
      <c r="A7" s="3" t="s">
        <v>97</v>
      </c>
      <c r="B7" s="3" t="s">
        <v>98</v>
      </c>
      <c r="C7" s="3" t="s">
        <v>46</v>
      </c>
    </row>
    <row r="8" spans="1:3" x14ac:dyDescent="0.25">
      <c r="A8" s="3" t="s">
        <v>41</v>
      </c>
      <c r="B8" s="3" t="s">
        <v>42</v>
      </c>
      <c r="C8" s="3" t="s">
        <v>43</v>
      </c>
    </row>
    <row r="9" spans="1:3" x14ac:dyDescent="0.25">
      <c r="A9" s="3" t="s">
        <v>44</v>
      </c>
      <c r="B9" s="3" t="s">
        <v>45</v>
      </c>
      <c r="C9" s="3" t="s">
        <v>46</v>
      </c>
    </row>
    <row r="10" spans="1:3" x14ac:dyDescent="0.25">
      <c r="A10" s="3" t="s">
        <v>99</v>
      </c>
      <c r="B10" s="3" t="s">
        <v>56</v>
      </c>
      <c r="C10" s="3" t="s">
        <v>100</v>
      </c>
    </row>
    <row r="11" spans="1:3" x14ac:dyDescent="0.25">
      <c r="A11" s="3" t="s">
        <v>101</v>
      </c>
      <c r="B11" s="3" t="s">
        <v>57</v>
      </c>
      <c r="C11" s="3" t="s">
        <v>102</v>
      </c>
    </row>
    <row r="12" spans="1:3" x14ac:dyDescent="0.25">
      <c r="A12" s="3" t="s">
        <v>103</v>
      </c>
      <c r="B12" s="3" t="s">
        <v>104</v>
      </c>
      <c r="C12" s="3" t="s">
        <v>105</v>
      </c>
    </row>
    <row r="13" spans="1:3" x14ac:dyDescent="0.25">
      <c r="A13" s="3" t="s">
        <v>106</v>
      </c>
      <c r="B13" s="3" t="s">
        <v>98</v>
      </c>
      <c r="C13" s="3" t="s">
        <v>105</v>
      </c>
    </row>
    <row r="14" spans="1:3" x14ac:dyDescent="0.25">
      <c r="A14" s="3" t="s">
        <v>48</v>
      </c>
      <c r="B14" s="3" t="s">
        <v>49</v>
      </c>
      <c r="C14" s="3" t="s">
        <v>50</v>
      </c>
    </row>
    <row r="15" spans="1:3" x14ac:dyDescent="0.25">
      <c r="A15" s="3" t="s">
        <v>107</v>
      </c>
      <c r="B15" s="3" t="s">
        <v>108</v>
      </c>
      <c r="C15" s="3" t="s">
        <v>105</v>
      </c>
    </row>
    <row r="16" spans="1:3" x14ac:dyDescent="0.25">
      <c r="A16" s="3" t="s">
        <v>109</v>
      </c>
      <c r="B16" s="3" t="s">
        <v>110</v>
      </c>
      <c r="C16" s="3" t="s">
        <v>111</v>
      </c>
    </row>
    <row r="17" spans="1:3" x14ac:dyDescent="0.25">
      <c r="A17" s="3" t="s">
        <v>59</v>
      </c>
      <c r="B17" s="3" t="s">
        <v>112</v>
      </c>
      <c r="C17" s="3" t="s">
        <v>113</v>
      </c>
    </row>
    <row r="18" spans="1:3" x14ac:dyDescent="0.25">
      <c r="A18" s="3" t="s">
        <v>70</v>
      </c>
      <c r="B18" s="3" t="s">
        <v>114</v>
      </c>
      <c r="C18" s="3" t="s">
        <v>115</v>
      </c>
    </row>
    <row r="19" spans="1:3" x14ac:dyDescent="0.25">
      <c r="A19" s="3" t="s">
        <v>116</v>
      </c>
      <c r="B19" s="3" t="s">
        <v>117</v>
      </c>
      <c r="C19" s="3" t="s">
        <v>118</v>
      </c>
    </row>
    <row r="20" spans="1:3" x14ac:dyDescent="0.25">
      <c r="A20" s="3" t="s">
        <v>119</v>
      </c>
      <c r="B20" s="3" t="s">
        <v>54</v>
      </c>
      <c r="C20" s="3" t="s">
        <v>120</v>
      </c>
    </row>
    <row r="21" spans="1:3" x14ac:dyDescent="0.25">
      <c r="A21" s="3" t="s">
        <v>121</v>
      </c>
      <c r="B21" s="3" t="s">
        <v>122</v>
      </c>
      <c r="C21" s="3" t="s">
        <v>123</v>
      </c>
    </row>
    <row r="22" spans="1:3" x14ac:dyDescent="0.25">
      <c r="A22" s="3" t="s">
        <v>124</v>
      </c>
      <c r="B22" s="3" t="s">
        <v>125</v>
      </c>
      <c r="C22" s="3" t="s">
        <v>123</v>
      </c>
    </row>
    <row r="23" spans="1:3" x14ac:dyDescent="0.25">
      <c r="A23" s="3" t="s">
        <v>126</v>
      </c>
      <c r="B23" s="3" t="s">
        <v>127</v>
      </c>
      <c r="C23" s="3" t="s">
        <v>128</v>
      </c>
    </row>
    <row r="24" spans="1:3" x14ac:dyDescent="0.25">
      <c r="A24" s="3" t="s">
        <v>129</v>
      </c>
      <c r="B24" s="3" t="s">
        <v>130</v>
      </c>
      <c r="C24" s="3" t="s">
        <v>131</v>
      </c>
    </row>
    <row r="25" spans="1:3" x14ac:dyDescent="0.25">
      <c r="A25" s="3" t="s">
        <v>78</v>
      </c>
      <c r="B25" s="3" t="s">
        <v>12</v>
      </c>
      <c r="C25" s="3" t="s">
        <v>132</v>
      </c>
    </row>
    <row r="26" spans="1:3" x14ac:dyDescent="0.25">
      <c r="A26" s="3" t="s">
        <v>77</v>
      </c>
      <c r="B26" s="3" t="s">
        <v>12</v>
      </c>
      <c r="C26" s="3" t="s">
        <v>132</v>
      </c>
    </row>
    <row r="27" spans="1:3" x14ac:dyDescent="0.25">
      <c r="A27" s="3" t="s">
        <v>133</v>
      </c>
      <c r="B27" s="3" t="s">
        <v>134</v>
      </c>
      <c r="C27" s="3" t="s">
        <v>135</v>
      </c>
    </row>
    <row r="28" spans="1:3" x14ac:dyDescent="0.25">
      <c r="A28" s="3" t="s">
        <v>65</v>
      </c>
      <c r="B28" s="3" t="s">
        <v>55</v>
      </c>
      <c r="C28" s="3" t="s">
        <v>136</v>
      </c>
    </row>
    <row r="29" spans="1:3" x14ac:dyDescent="0.25">
      <c r="A29" s="3" t="s">
        <v>83</v>
      </c>
      <c r="B29" s="3" t="s">
        <v>137</v>
      </c>
      <c r="C29" s="3" t="s">
        <v>136</v>
      </c>
    </row>
    <row r="30" spans="1:3" x14ac:dyDescent="0.25">
      <c r="A30" s="3" t="s">
        <v>85</v>
      </c>
      <c r="B30" s="3" t="s">
        <v>42</v>
      </c>
      <c r="C30" s="3" t="s">
        <v>138</v>
      </c>
    </row>
    <row r="31" spans="1:3" x14ac:dyDescent="0.25">
      <c r="A31" s="3" t="s">
        <v>139</v>
      </c>
      <c r="B31" s="3" t="s">
        <v>47</v>
      </c>
      <c r="C31" s="3" t="s">
        <v>140</v>
      </c>
    </row>
    <row r="32" spans="1:3" x14ac:dyDescent="0.25">
      <c r="A32" s="3" t="s">
        <v>71</v>
      </c>
      <c r="B32" s="3" t="s">
        <v>27</v>
      </c>
      <c r="C32" s="3" t="s">
        <v>141</v>
      </c>
    </row>
    <row r="33" spans="1:3" x14ac:dyDescent="0.25">
      <c r="A33" s="3" t="s">
        <v>82</v>
      </c>
      <c r="B33" s="3" t="s">
        <v>24</v>
      </c>
      <c r="C33" s="3" t="s">
        <v>142</v>
      </c>
    </row>
    <row r="34" spans="1:3" x14ac:dyDescent="0.25">
      <c r="A34" s="3" t="s">
        <v>143</v>
      </c>
      <c r="B34" s="3" t="s">
        <v>29</v>
      </c>
      <c r="C34" s="3" t="s">
        <v>144</v>
      </c>
    </row>
    <row r="35" spans="1:3" x14ac:dyDescent="0.25">
      <c r="A35" s="3" t="s">
        <v>75</v>
      </c>
      <c r="B35" s="3" t="s">
        <v>145</v>
      </c>
      <c r="C35" s="3" t="s">
        <v>146</v>
      </c>
    </row>
    <row r="36" spans="1:3" x14ac:dyDescent="0.25">
      <c r="A36" s="3" t="s">
        <v>61</v>
      </c>
      <c r="B36" s="3" t="s">
        <v>147</v>
      </c>
      <c r="C36" s="3" t="s">
        <v>148</v>
      </c>
    </row>
    <row r="37" spans="1:3" x14ac:dyDescent="0.25">
      <c r="A37" s="3" t="s">
        <v>60</v>
      </c>
      <c r="B37" s="3" t="s">
        <v>149</v>
      </c>
      <c r="C37" s="3" t="s">
        <v>150</v>
      </c>
    </row>
    <row r="38" spans="1:3" x14ac:dyDescent="0.25">
      <c r="A38" s="3" t="s">
        <v>151</v>
      </c>
      <c r="B38" s="3" t="s">
        <v>152</v>
      </c>
      <c r="C38" s="3" t="s">
        <v>153</v>
      </c>
    </row>
    <row r="39" spans="1:3" x14ac:dyDescent="0.25">
      <c r="A39" s="3" t="s">
        <v>154</v>
      </c>
      <c r="B39" s="3" t="s">
        <v>147</v>
      </c>
      <c r="C39" s="3" t="s">
        <v>155</v>
      </c>
    </row>
    <row r="40" spans="1:3" x14ac:dyDescent="0.25">
      <c r="A40" s="3" t="s">
        <v>156</v>
      </c>
      <c r="B40" s="3" t="s">
        <v>90</v>
      </c>
      <c r="C40" s="3" t="s">
        <v>157</v>
      </c>
    </row>
    <row r="41" spans="1:3" x14ac:dyDescent="0.25">
      <c r="A41" s="3" t="s">
        <v>158</v>
      </c>
      <c r="B41" s="3" t="s">
        <v>159</v>
      </c>
      <c r="C41" s="3" t="s">
        <v>160</v>
      </c>
    </row>
    <row r="42" spans="1:3" x14ac:dyDescent="0.25">
      <c r="A42" s="3" t="s">
        <v>76</v>
      </c>
      <c r="B42" s="3" t="s">
        <v>18</v>
      </c>
      <c r="C42" s="3" t="s">
        <v>161</v>
      </c>
    </row>
    <row r="43" spans="1:3" x14ac:dyDescent="0.25">
      <c r="A43" s="3" t="s">
        <v>162</v>
      </c>
      <c r="B43" s="3" t="s">
        <v>163</v>
      </c>
      <c r="C43" s="3" t="s">
        <v>161</v>
      </c>
    </row>
    <row r="44" spans="1:3" x14ac:dyDescent="0.25">
      <c r="A44" s="3" t="s">
        <v>164</v>
      </c>
      <c r="B44" s="3" t="s">
        <v>27</v>
      </c>
      <c r="C44" s="3" t="s">
        <v>161</v>
      </c>
    </row>
    <row r="45" spans="1:3" x14ac:dyDescent="0.25">
      <c r="A45" s="3" t="s">
        <v>165</v>
      </c>
      <c r="B45" s="3" t="s">
        <v>125</v>
      </c>
      <c r="C45" s="3" t="s">
        <v>166</v>
      </c>
    </row>
    <row r="46" spans="1:3" x14ac:dyDescent="0.25">
      <c r="A46" s="3" t="s">
        <v>167</v>
      </c>
      <c r="B46" s="3" t="s">
        <v>168</v>
      </c>
      <c r="C46" s="3" t="s">
        <v>160</v>
      </c>
    </row>
    <row r="47" spans="1:3" x14ac:dyDescent="0.25">
      <c r="A47" s="3" t="s">
        <v>169</v>
      </c>
      <c r="B47" s="3" t="s">
        <v>51</v>
      </c>
      <c r="C47" s="3" t="s">
        <v>161</v>
      </c>
    </row>
    <row r="48" spans="1:3" x14ac:dyDescent="0.25">
      <c r="A48" s="3" t="s">
        <v>69</v>
      </c>
      <c r="B48" s="3" t="s">
        <v>90</v>
      </c>
      <c r="C48" s="3" t="s">
        <v>170</v>
      </c>
    </row>
    <row r="49" spans="1:3" x14ac:dyDescent="0.25">
      <c r="A49" s="3" t="s">
        <v>171</v>
      </c>
      <c r="B49" s="3" t="s">
        <v>172</v>
      </c>
      <c r="C49" s="3" t="s">
        <v>173</v>
      </c>
    </row>
    <row r="50" spans="1:3" x14ac:dyDescent="0.25">
      <c r="A50" s="3" t="s">
        <v>174</v>
      </c>
      <c r="B50" s="3" t="s">
        <v>175</v>
      </c>
      <c r="C50" s="3" t="s">
        <v>176</v>
      </c>
    </row>
    <row r="51" spans="1:3" ht="25.5" x14ac:dyDescent="0.25">
      <c r="A51" s="3" t="s">
        <v>177</v>
      </c>
      <c r="B51" s="3" t="s">
        <v>178</v>
      </c>
      <c r="C51" s="3" t="s">
        <v>179</v>
      </c>
    </row>
    <row r="52" spans="1:3" ht="25.5" x14ac:dyDescent="0.25">
      <c r="A52" s="3" t="s">
        <v>180</v>
      </c>
      <c r="B52" s="3" t="s">
        <v>27</v>
      </c>
      <c r="C52" s="3" t="s">
        <v>179</v>
      </c>
    </row>
    <row r="53" spans="1:3" x14ac:dyDescent="0.25">
      <c r="A53" s="3" t="s">
        <v>34</v>
      </c>
      <c r="B53" s="3" t="s">
        <v>35</v>
      </c>
      <c r="C53" s="3" t="s">
        <v>36</v>
      </c>
    </row>
    <row r="54" spans="1:3" x14ac:dyDescent="0.25">
      <c r="A54" s="3" t="s">
        <v>181</v>
      </c>
      <c r="B54" s="3" t="s">
        <v>24</v>
      </c>
      <c r="C54" s="3" t="s">
        <v>182</v>
      </c>
    </row>
    <row r="55" spans="1:3" x14ac:dyDescent="0.25">
      <c r="A55" s="3" t="s">
        <v>87</v>
      </c>
      <c r="B55" s="3" t="s">
        <v>183</v>
      </c>
      <c r="C55" s="3" t="s">
        <v>184</v>
      </c>
    </row>
    <row r="56" spans="1:3" x14ac:dyDescent="0.25">
      <c r="A56" s="3" t="s">
        <v>185</v>
      </c>
      <c r="B56" s="3" t="s">
        <v>53</v>
      </c>
      <c r="C56" s="3" t="s">
        <v>186</v>
      </c>
    </row>
    <row r="57" spans="1:3" x14ac:dyDescent="0.25">
      <c r="A57" s="3" t="s">
        <v>187</v>
      </c>
      <c r="B57" s="3" t="s">
        <v>56</v>
      </c>
      <c r="C57" s="3" t="s">
        <v>188</v>
      </c>
    </row>
    <row r="58" spans="1:3" x14ac:dyDescent="0.25">
      <c r="A58" s="3" t="s">
        <v>189</v>
      </c>
      <c r="B58" s="3" t="s">
        <v>190</v>
      </c>
      <c r="C58" s="3" t="s">
        <v>191</v>
      </c>
    </row>
    <row r="59" spans="1:3" x14ac:dyDescent="0.25">
      <c r="A59" s="3" t="s">
        <v>192</v>
      </c>
      <c r="B59" s="3" t="s">
        <v>193</v>
      </c>
      <c r="C59" s="3" t="s">
        <v>191</v>
      </c>
    </row>
    <row r="60" spans="1:3" x14ac:dyDescent="0.25">
      <c r="A60" s="3" t="s">
        <v>194</v>
      </c>
      <c r="B60" s="3" t="s">
        <v>195</v>
      </c>
      <c r="C60" s="3" t="s">
        <v>196</v>
      </c>
    </row>
    <row r="61" spans="1:3" x14ac:dyDescent="0.25">
      <c r="A61" s="3" t="s">
        <v>197</v>
      </c>
      <c r="B61" s="3" t="s">
        <v>198</v>
      </c>
      <c r="C61" s="3" t="s">
        <v>196</v>
      </c>
    </row>
    <row r="62" spans="1:3" x14ac:dyDescent="0.25">
      <c r="A62" s="3" t="s">
        <v>199</v>
      </c>
      <c r="B62" s="3" t="s">
        <v>200</v>
      </c>
      <c r="C62" s="3" t="s">
        <v>196</v>
      </c>
    </row>
    <row r="63" spans="1:3" x14ac:dyDescent="0.25">
      <c r="A63" s="3" t="s">
        <v>201</v>
      </c>
      <c r="B63" s="3" t="s">
        <v>202</v>
      </c>
      <c r="C63" s="3" t="s">
        <v>203</v>
      </c>
    </row>
    <row r="64" spans="1:3" x14ac:dyDescent="0.25">
      <c r="A64" s="3" t="s">
        <v>204</v>
      </c>
      <c r="B64" s="3" t="s">
        <v>205</v>
      </c>
      <c r="C64" s="3" t="s">
        <v>206</v>
      </c>
    </row>
    <row r="65" spans="1:3" x14ac:dyDescent="0.25">
      <c r="A65" s="3" t="s">
        <v>207</v>
      </c>
      <c r="B65" s="3" t="s">
        <v>208</v>
      </c>
      <c r="C65" s="3" t="s">
        <v>209</v>
      </c>
    </row>
    <row r="66" spans="1:3" x14ac:dyDescent="0.25">
      <c r="A66" s="3" t="s">
        <v>210</v>
      </c>
      <c r="B66" s="3" t="s">
        <v>211</v>
      </c>
      <c r="C66" s="3" t="s">
        <v>212</v>
      </c>
    </row>
    <row r="67" spans="1:3" x14ac:dyDescent="0.25">
      <c r="A67" s="3" t="s">
        <v>213</v>
      </c>
      <c r="B67" s="3" t="s">
        <v>214</v>
      </c>
      <c r="C67" s="3" t="s">
        <v>215</v>
      </c>
    </row>
    <row r="68" spans="1:3" x14ac:dyDescent="0.25">
      <c r="A68" s="3" t="s">
        <v>216</v>
      </c>
      <c r="B68" s="3" t="s">
        <v>217</v>
      </c>
      <c r="C68" s="3" t="s">
        <v>215</v>
      </c>
    </row>
    <row r="69" spans="1:3" x14ac:dyDescent="0.25">
      <c r="A69" s="3" t="s">
        <v>218</v>
      </c>
      <c r="B69" s="3" t="s">
        <v>145</v>
      </c>
      <c r="C69" s="3" t="s">
        <v>219</v>
      </c>
    </row>
    <row r="70" spans="1:3" x14ac:dyDescent="0.25">
      <c r="A70" s="3" t="s">
        <v>220</v>
      </c>
      <c r="B70" s="3" t="s">
        <v>145</v>
      </c>
      <c r="C70" s="3" t="s">
        <v>219</v>
      </c>
    </row>
    <row r="71" spans="1:3" x14ac:dyDescent="0.25">
      <c r="A71" s="3" t="s">
        <v>221</v>
      </c>
      <c r="B71" s="3" t="s">
        <v>222</v>
      </c>
      <c r="C71" s="3" t="s">
        <v>223</v>
      </c>
    </row>
    <row r="72" spans="1:3" x14ac:dyDescent="0.25">
      <c r="A72" s="3" t="s">
        <v>224</v>
      </c>
      <c r="B72" s="3" t="s">
        <v>225</v>
      </c>
      <c r="C72" s="3" t="s">
        <v>226</v>
      </c>
    </row>
    <row r="73" spans="1:3" x14ac:dyDescent="0.25">
      <c r="A73" s="3" t="s">
        <v>227</v>
      </c>
      <c r="B73" s="3" t="s">
        <v>228</v>
      </c>
      <c r="C73" s="3" t="s">
        <v>226</v>
      </c>
    </row>
    <row r="74" spans="1:3" x14ac:dyDescent="0.25">
      <c r="A74" s="3" t="s">
        <v>229</v>
      </c>
      <c r="B74" s="3" t="s">
        <v>230</v>
      </c>
      <c r="C74" s="3" t="s">
        <v>226</v>
      </c>
    </row>
    <row r="75" spans="1:3" x14ac:dyDescent="0.25">
      <c r="A75" s="3" t="s">
        <v>231</v>
      </c>
      <c r="B75" s="3" t="s">
        <v>24</v>
      </c>
      <c r="C75" s="3" t="s">
        <v>232</v>
      </c>
    </row>
    <row r="76" spans="1:3" ht="25.5" x14ac:dyDescent="0.25">
      <c r="A76" s="3" t="s">
        <v>233</v>
      </c>
      <c r="B76" s="3" t="s">
        <v>137</v>
      </c>
      <c r="C76" s="3" t="s">
        <v>234</v>
      </c>
    </row>
    <row r="77" spans="1:3" x14ac:dyDescent="0.25">
      <c r="A77" s="3" t="s">
        <v>235</v>
      </c>
      <c r="B77" s="3" t="s">
        <v>55</v>
      </c>
      <c r="C77" s="3" t="s">
        <v>236</v>
      </c>
    </row>
    <row r="78" spans="1:3" x14ac:dyDescent="0.25">
      <c r="A78" s="3" t="s">
        <v>237</v>
      </c>
      <c r="B78" s="3" t="s">
        <v>56</v>
      </c>
      <c r="C78" s="3" t="s">
        <v>238</v>
      </c>
    </row>
    <row r="79" spans="1:3" x14ac:dyDescent="0.25">
      <c r="A79" s="3" t="s">
        <v>239</v>
      </c>
      <c r="B79" s="3" t="s">
        <v>240</v>
      </c>
      <c r="C79" s="3" t="s">
        <v>232</v>
      </c>
    </row>
    <row r="80" spans="1:3" x14ac:dyDescent="0.25">
      <c r="A80" s="3" t="s">
        <v>241</v>
      </c>
      <c r="B80" s="3" t="s">
        <v>18</v>
      </c>
      <c r="C80" s="3" t="s">
        <v>242</v>
      </c>
    </row>
    <row r="81" spans="1:3" x14ac:dyDescent="0.25">
      <c r="A81" s="3" t="s">
        <v>66</v>
      </c>
      <c r="B81" s="3" t="s">
        <v>29</v>
      </c>
      <c r="C81" s="3" t="s">
        <v>243</v>
      </c>
    </row>
    <row r="82" spans="1:3" x14ac:dyDescent="0.25">
      <c r="A82" s="3" t="s">
        <v>244</v>
      </c>
      <c r="B82" s="3" t="s">
        <v>245</v>
      </c>
      <c r="C82" s="3" t="s">
        <v>246</v>
      </c>
    </row>
    <row r="83" spans="1:3" x14ac:dyDescent="0.25">
      <c r="A83" s="3" t="s">
        <v>247</v>
      </c>
      <c r="B83" s="3" t="s">
        <v>16</v>
      </c>
      <c r="C83" s="3" t="s">
        <v>246</v>
      </c>
    </row>
    <row r="84" spans="1:3" x14ac:dyDescent="0.25">
      <c r="A84" s="3" t="s">
        <v>67</v>
      </c>
      <c r="B84" s="3" t="s">
        <v>57</v>
      </c>
      <c r="C84" s="3" t="s">
        <v>248</v>
      </c>
    </row>
    <row r="85" spans="1:3" x14ac:dyDescent="0.25">
      <c r="A85" s="3" t="s">
        <v>249</v>
      </c>
      <c r="B85" s="3" t="s">
        <v>29</v>
      </c>
      <c r="C85" s="3" t="s">
        <v>248</v>
      </c>
    </row>
    <row r="86" spans="1:3" x14ac:dyDescent="0.25">
      <c r="A86" s="3" t="s">
        <v>250</v>
      </c>
      <c r="B86" s="3" t="s">
        <v>49</v>
      </c>
      <c r="C86" s="3" t="s">
        <v>251</v>
      </c>
    </row>
    <row r="87" spans="1:3" x14ac:dyDescent="0.25">
      <c r="A87" s="3" t="s">
        <v>252</v>
      </c>
      <c r="B87" s="3" t="s">
        <v>253</v>
      </c>
      <c r="C87" s="3" t="s">
        <v>254</v>
      </c>
    </row>
    <row r="88" spans="1:3" x14ac:dyDescent="0.25">
      <c r="A88" s="3" t="s">
        <v>255</v>
      </c>
      <c r="B88" s="3" t="s">
        <v>27</v>
      </c>
      <c r="C88" s="3" t="s">
        <v>256</v>
      </c>
    </row>
    <row r="89" spans="1:3" x14ac:dyDescent="0.25">
      <c r="A89" s="3" t="s">
        <v>257</v>
      </c>
      <c r="B89" s="3" t="s">
        <v>56</v>
      </c>
      <c r="C89" s="3" t="s">
        <v>258</v>
      </c>
    </row>
    <row r="90" spans="1:3" x14ac:dyDescent="0.25">
      <c r="A90" s="3" t="s">
        <v>259</v>
      </c>
      <c r="B90" s="3" t="s">
        <v>19</v>
      </c>
      <c r="C90" s="3" t="s">
        <v>260</v>
      </c>
    </row>
    <row r="91" spans="1:3" x14ac:dyDescent="0.25">
      <c r="A91" s="3" t="s">
        <v>261</v>
      </c>
      <c r="B91" s="3" t="s">
        <v>90</v>
      </c>
      <c r="C91" s="3" t="s">
        <v>260</v>
      </c>
    </row>
    <row r="92" spans="1:3" x14ac:dyDescent="0.25">
      <c r="A92" s="3" t="s">
        <v>37</v>
      </c>
      <c r="B92" s="3" t="s">
        <v>38</v>
      </c>
      <c r="C92" s="3" t="s">
        <v>23</v>
      </c>
    </row>
    <row r="93" spans="1:3" x14ac:dyDescent="0.25">
      <c r="A93" s="3" t="s">
        <v>262</v>
      </c>
      <c r="B93" s="3" t="s">
        <v>38</v>
      </c>
      <c r="C93" s="3" t="s">
        <v>23</v>
      </c>
    </row>
    <row r="94" spans="1:3" x14ac:dyDescent="0.25">
      <c r="A94" s="3" t="s">
        <v>263</v>
      </c>
      <c r="B94" s="3" t="s">
        <v>264</v>
      </c>
      <c r="C94" s="3" t="s">
        <v>23</v>
      </c>
    </row>
    <row r="95" spans="1:3" x14ac:dyDescent="0.25">
      <c r="A95" s="3" t="s">
        <v>21</v>
      </c>
      <c r="B95" s="3" t="s">
        <v>22</v>
      </c>
      <c r="C95" s="3" t="s">
        <v>23</v>
      </c>
    </row>
    <row r="96" spans="1:3" ht="25.5" x14ac:dyDescent="0.25">
      <c r="A96" s="3" t="s">
        <v>265</v>
      </c>
      <c r="B96" s="3" t="s">
        <v>266</v>
      </c>
      <c r="C96" s="3" t="s">
        <v>267</v>
      </c>
    </row>
    <row r="97" spans="1:3" x14ac:dyDescent="0.25">
      <c r="A97" s="3" t="s">
        <v>84</v>
      </c>
      <c r="B97" s="3" t="s">
        <v>268</v>
      </c>
      <c r="C97" s="3" t="s">
        <v>269</v>
      </c>
    </row>
    <row r="98" spans="1:3" x14ac:dyDescent="0.25">
      <c r="A98" s="3" t="s">
        <v>270</v>
      </c>
      <c r="B98" s="3" t="s">
        <v>271</v>
      </c>
      <c r="C98" s="3" t="s">
        <v>272</v>
      </c>
    </row>
    <row r="99" spans="1:3" x14ac:dyDescent="0.25">
      <c r="A99" s="3" t="s">
        <v>13</v>
      </c>
      <c r="B99" s="3" t="s">
        <v>14</v>
      </c>
      <c r="C99" s="3" t="s">
        <v>15</v>
      </c>
    </row>
    <row r="100" spans="1:3" x14ac:dyDescent="0.25">
      <c r="A100" s="3" t="s">
        <v>273</v>
      </c>
      <c r="B100" s="3" t="s">
        <v>274</v>
      </c>
      <c r="C100" s="3" t="s">
        <v>275</v>
      </c>
    </row>
    <row r="101" spans="1:3" x14ac:dyDescent="0.25">
      <c r="A101" s="3" t="s">
        <v>26</v>
      </c>
      <c r="B101" s="3" t="s">
        <v>27</v>
      </c>
      <c r="C101" s="3" t="s">
        <v>28</v>
      </c>
    </row>
    <row r="102" spans="1:3" x14ac:dyDescent="0.25">
      <c r="A102" s="3" t="s">
        <v>276</v>
      </c>
      <c r="B102" s="3" t="s">
        <v>29</v>
      </c>
      <c r="C102" s="3" t="s">
        <v>277</v>
      </c>
    </row>
    <row r="103" spans="1:3" x14ac:dyDescent="0.25">
      <c r="A103" s="3" t="s">
        <v>278</v>
      </c>
      <c r="B103" s="3" t="s">
        <v>279</v>
      </c>
      <c r="C103" s="3" t="s">
        <v>280</v>
      </c>
    </row>
    <row r="104" spans="1:3" x14ac:dyDescent="0.25">
      <c r="A104" s="3" t="s">
        <v>81</v>
      </c>
      <c r="B104" s="3" t="s">
        <v>281</v>
      </c>
      <c r="C104" s="3" t="s">
        <v>282</v>
      </c>
    </row>
    <row r="105" spans="1:3" x14ac:dyDescent="0.25">
      <c r="A105" s="3" t="s">
        <v>80</v>
      </c>
      <c r="B105" s="3" t="s">
        <v>52</v>
      </c>
      <c r="C105" s="3" t="s">
        <v>283</v>
      </c>
    </row>
    <row r="106" spans="1:3" x14ac:dyDescent="0.25">
      <c r="A106" s="3" t="s">
        <v>63</v>
      </c>
      <c r="B106" s="3" t="s">
        <v>208</v>
      </c>
      <c r="C106" s="3" t="s">
        <v>284</v>
      </c>
    </row>
    <row r="107" spans="1:3" x14ac:dyDescent="0.25">
      <c r="A107" s="3" t="s">
        <v>68</v>
      </c>
      <c r="B107" s="3" t="s">
        <v>51</v>
      </c>
      <c r="C107" s="3" t="s">
        <v>285</v>
      </c>
    </row>
    <row r="108" spans="1:3" ht="25.5" x14ac:dyDescent="0.25">
      <c r="A108" s="3" t="s">
        <v>73</v>
      </c>
      <c r="B108" s="3" t="s">
        <v>286</v>
      </c>
      <c r="C108" s="3" t="s">
        <v>287</v>
      </c>
    </row>
    <row r="109" spans="1:3" x14ac:dyDescent="0.25">
      <c r="A109" s="3" t="s">
        <v>288</v>
      </c>
      <c r="B109" s="3" t="s">
        <v>24</v>
      </c>
      <c r="C109" s="3" t="s">
        <v>289</v>
      </c>
    </row>
    <row r="110" spans="1:3" x14ac:dyDescent="0.25">
      <c r="A110" s="3" t="s">
        <v>64</v>
      </c>
      <c r="B110" s="3" t="s">
        <v>145</v>
      </c>
      <c r="C110" s="3" t="s">
        <v>340</v>
      </c>
    </row>
    <row r="111" spans="1:3" ht="25.5" x14ac:dyDescent="0.25">
      <c r="A111" s="3" t="s">
        <v>290</v>
      </c>
      <c r="B111" s="3" t="s">
        <v>291</v>
      </c>
      <c r="C111" s="3" t="s">
        <v>287</v>
      </c>
    </row>
    <row r="112" spans="1:3" x14ac:dyDescent="0.25">
      <c r="A112" s="3" t="s">
        <v>39</v>
      </c>
      <c r="B112" s="3" t="s">
        <v>33</v>
      </c>
      <c r="C112" s="3" t="s">
        <v>40</v>
      </c>
    </row>
    <row r="113" spans="1:3" x14ac:dyDescent="0.25">
      <c r="A113" s="3" t="s">
        <v>292</v>
      </c>
      <c r="B113" s="3" t="s">
        <v>222</v>
      </c>
      <c r="C113" s="3" t="s">
        <v>40</v>
      </c>
    </row>
    <row r="114" spans="1:3" x14ac:dyDescent="0.25">
      <c r="A114" s="3" t="s">
        <v>293</v>
      </c>
      <c r="B114" s="3" t="s">
        <v>294</v>
      </c>
      <c r="C114" s="3" t="s">
        <v>295</v>
      </c>
    </row>
    <row r="115" spans="1:3" ht="25.5" x14ac:dyDescent="0.25">
      <c r="A115" s="3" t="s">
        <v>296</v>
      </c>
      <c r="B115" s="3" t="s">
        <v>297</v>
      </c>
      <c r="C115" s="3" t="s">
        <v>298</v>
      </c>
    </row>
    <row r="116" spans="1:3" x14ac:dyDescent="0.25">
      <c r="A116" s="3" t="s">
        <v>299</v>
      </c>
      <c r="B116" s="3" t="s">
        <v>27</v>
      </c>
      <c r="C116" s="3" t="s">
        <v>295</v>
      </c>
    </row>
    <row r="117" spans="1:3" ht="25.5" x14ac:dyDescent="0.25">
      <c r="A117" s="3" t="s">
        <v>300</v>
      </c>
      <c r="B117" s="3" t="s">
        <v>301</v>
      </c>
      <c r="C117" s="3" t="s">
        <v>302</v>
      </c>
    </row>
    <row r="118" spans="1:3" x14ac:dyDescent="0.25">
      <c r="A118" s="3" t="s">
        <v>303</v>
      </c>
      <c r="B118" s="3" t="s">
        <v>304</v>
      </c>
      <c r="C118" s="3" t="s">
        <v>305</v>
      </c>
    </row>
    <row r="119" spans="1:3" x14ac:dyDescent="0.25">
      <c r="A119" s="3" t="s">
        <v>306</v>
      </c>
      <c r="B119" s="3" t="s">
        <v>49</v>
      </c>
      <c r="C119" s="3" t="s">
        <v>238</v>
      </c>
    </row>
    <row r="120" spans="1:3" x14ac:dyDescent="0.25">
      <c r="A120" s="3" t="s">
        <v>86</v>
      </c>
      <c r="B120" s="3" t="s">
        <v>125</v>
      </c>
      <c r="C120" s="3" t="s">
        <v>307</v>
      </c>
    </row>
    <row r="121" spans="1:3" ht="25.5" x14ac:dyDescent="0.25">
      <c r="A121" s="3" t="s">
        <v>308</v>
      </c>
      <c r="B121" s="3" t="s">
        <v>56</v>
      </c>
      <c r="C121" s="3" t="s">
        <v>309</v>
      </c>
    </row>
    <row r="122" spans="1:3" x14ac:dyDescent="0.25">
      <c r="A122" s="3" t="s">
        <v>310</v>
      </c>
      <c r="B122" s="3" t="s">
        <v>25</v>
      </c>
      <c r="C122" s="3" t="s">
        <v>238</v>
      </c>
    </row>
    <row r="123" spans="1:3" x14ac:dyDescent="0.25">
      <c r="A123" s="3" t="s">
        <v>311</v>
      </c>
      <c r="B123" s="3" t="s">
        <v>137</v>
      </c>
      <c r="C123" s="3" t="s">
        <v>238</v>
      </c>
    </row>
    <row r="124" spans="1:3" ht="25.5" x14ac:dyDescent="0.25">
      <c r="A124" s="3" t="s">
        <v>312</v>
      </c>
      <c r="B124" s="3" t="s">
        <v>57</v>
      </c>
      <c r="C124" s="3" t="s">
        <v>234</v>
      </c>
    </row>
    <row r="125" spans="1:3" x14ac:dyDescent="0.25">
      <c r="A125" s="3" t="s">
        <v>79</v>
      </c>
      <c r="B125" s="3" t="s">
        <v>18</v>
      </c>
      <c r="C125" s="3" t="s">
        <v>307</v>
      </c>
    </row>
    <row r="126" spans="1:3" x14ac:dyDescent="0.25">
      <c r="A126" s="3" t="s">
        <v>313</v>
      </c>
      <c r="B126" s="3" t="s">
        <v>45</v>
      </c>
      <c r="C126" s="3" t="s">
        <v>314</v>
      </c>
    </row>
    <row r="127" spans="1:3" x14ac:dyDescent="0.25">
      <c r="A127" s="3" t="s">
        <v>315</v>
      </c>
      <c r="B127" s="3" t="s">
        <v>137</v>
      </c>
      <c r="C127" s="3" t="s">
        <v>316</v>
      </c>
    </row>
    <row r="128" spans="1:3" x14ac:dyDescent="0.25">
      <c r="A128" s="3" t="s">
        <v>317</v>
      </c>
      <c r="B128" s="3" t="s">
        <v>134</v>
      </c>
      <c r="C128" s="3" t="s">
        <v>316</v>
      </c>
    </row>
    <row r="129" spans="1:3" ht="25.5" x14ac:dyDescent="0.25">
      <c r="A129" s="3" t="s">
        <v>318</v>
      </c>
      <c r="B129" s="3" t="s">
        <v>319</v>
      </c>
      <c r="C129" s="3" t="s">
        <v>320</v>
      </c>
    </row>
    <row r="130" spans="1:3" x14ac:dyDescent="0.25">
      <c r="A130" s="3" t="s">
        <v>321</v>
      </c>
      <c r="B130" s="3" t="s">
        <v>57</v>
      </c>
      <c r="C130" s="3" t="s">
        <v>322</v>
      </c>
    </row>
    <row r="131" spans="1:3" x14ac:dyDescent="0.25">
      <c r="A131" s="3" t="s">
        <v>323</v>
      </c>
      <c r="B131" s="3" t="s">
        <v>145</v>
      </c>
      <c r="C131" s="3" t="s">
        <v>324</v>
      </c>
    </row>
    <row r="132" spans="1:3" x14ac:dyDescent="0.25">
      <c r="A132" s="3" t="s">
        <v>325</v>
      </c>
      <c r="B132" s="3" t="s">
        <v>90</v>
      </c>
      <c r="C132" s="3" t="s">
        <v>326</v>
      </c>
    </row>
    <row r="133" spans="1:3" x14ac:dyDescent="0.25">
      <c r="A133" s="3" t="s">
        <v>327</v>
      </c>
      <c r="B133" s="3" t="s">
        <v>328</v>
      </c>
      <c r="C133" s="3" t="s">
        <v>326</v>
      </c>
    </row>
    <row r="134" spans="1:3" x14ac:dyDescent="0.25">
      <c r="A134" s="3" t="s">
        <v>329</v>
      </c>
      <c r="B134" s="3" t="s">
        <v>29</v>
      </c>
      <c r="C134" s="3" t="s">
        <v>326</v>
      </c>
    </row>
    <row r="135" spans="1:3" x14ac:dyDescent="0.25">
      <c r="A135" s="3" t="s">
        <v>330</v>
      </c>
      <c r="B135" s="3" t="s">
        <v>266</v>
      </c>
      <c r="C135" s="3" t="s">
        <v>331</v>
      </c>
    </row>
    <row r="136" spans="1:3" x14ac:dyDescent="0.25">
      <c r="A136" s="3" t="s">
        <v>30</v>
      </c>
      <c r="B136" s="3" t="s">
        <v>31</v>
      </c>
      <c r="C136" s="3" t="s">
        <v>32</v>
      </c>
    </row>
    <row r="137" spans="1:3" x14ac:dyDescent="0.25">
      <c r="A137" s="3" t="s">
        <v>17</v>
      </c>
      <c r="B137" s="3" t="s">
        <v>19</v>
      </c>
      <c r="C137" s="3" t="s">
        <v>20</v>
      </c>
    </row>
    <row r="138" spans="1:3" x14ac:dyDescent="0.25">
      <c r="A138" s="3" t="s">
        <v>332</v>
      </c>
      <c r="B138" s="3" t="s">
        <v>55</v>
      </c>
      <c r="C138" s="3" t="s">
        <v>32</v>
      </c>
    </row>
    <row r="139" spans="1:3" x14ac:dyDescent="0.25">
      <c r="A139" s="3" t="s">
        <v>333</v>
      </c>
      <c r="B139" s="3" t="s">
        <v>147</v>
      </c>
      <c r="C139" s="3" t="s">
        <v>32</v>
      </c>
    </row>
    <row r="140" spans="1:3" x14ac:dyDescent="0.25">
      <c r="A140" s="3" t="s">
        <v>334</v>
      </c>
      <c r="B140" s="3" t="s">
        <v>335</v>
      </c>
      <c r="C140" s="3" t="s">
        <v>336</v>
      </c>
    </row>
    <row r="141" spans="1:3" x14ac:dyDescent="0.25">
      <c r="A141" s="3" t="s">
        <v>337</v>
      </c>
      <c r="B141" s="3" t="s">
        <v>90</v>
      </c>
      <c r="C141" s="3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2" workbookViewId="0">
      <selection activeCell="B24" sqref="B24"/>
    </sheetView>
  </sheetViews>
  <sheetFormatPr defaultRowHeight="15" x14ac:dyDescent="0.25"/>
  <cols>
    <col min="2" max="2" width="29.42578125" bestFit="1" customWidth="1"/>
  </cols>
  <sheetData>
    <row r="1" spans="1:2" x14ac:dyDescent="0.25">
      <c r="A1">
        <v>1</v>
      </c>
      <c r="B1" t="s">
        <v>341</v>
      </c>
    </row>
    <row r="2" spans="1:2" x14ac:dyDescent="0.25">
      <c r="A2">
        <v>2</v>
      </c>
      <c r="B2" t="s">
        <v>343</v>
      </c>
    </row>
    <row r="3" spans="1:2" x14ac:dyDescent="0.25">
      <c r="A3">
        <v>3</v>
      </c>
      <c r="B3" t="s">
        <v>344</v>
      </c>
    </row>
    <row r="4" spans="1:2" x14ac:dyDescent="0.25">
      <c r="A4">
        <v>4</v>
      </c>
      <c r="B4" t="s">
        <v>342</v>
      </c>
    </row>
    <row r="5" spans="1:2" x14ac:dyDescent="0.25">
      <c r="A5">
        <v>5</v>
      </c>
      <c r="B5" t="s">
        <v>345</v>
      </c>
    </row>
    <row r="6" spans="1:2" x14ac:dyDescent="0.25">
      <c r="A6">
        <v>6</v>
      </c>
      <c r="B6" t="s">
        <v>346</v>
      </c>
    </row>
    <row r="7" spans="1:2" x14ac:dyDescent="0.25">
      <c r="A7">
        <v>7</v>
      </c>
      <c r="B7" t="s">
        <v>347</v>
      </c>
    </row>
    <row r="8" spans="1:2" x14ac:dyDescent="0.25">
      <c r="A8">
        <v>8</v>
      </c>
      <c r="B8" t="s">
        <v>348</v>
      </c>
    </row>
    <row r="9" spans="1:2" x14ac:dyDescent="0.25">
      <c r="A9">
        <v>9</v>
      </c>
      <c r="B9" t="s">
        <v>349</v>
      </c>
    </row>
    <row r="10" spans="1:2" x14ac:dyDescent="0.25">
      <c r="A10">
        <v>10</v>
      </c>
      <c r="B10" t="s">
        <v>350</v>
      </c>
    </row>
    <row r="11" spans="1:2" x14ac:dyDescent="0.25">
      <c r="A11">
        <v>11</v>
      </c>
      <c r="B11" t="s">
        <v>351</v>
      </c>
    </row>
    <row r="12" spans="1:2" x14ac:dyDescent="0.25">
      <c r="A12">
        <v>12</v>
      </c>
      <c r="B12" t="s">
        <v>352</v>
      </c>
    </row>
    <row r="13" spans="1:2" x14ac:dyDescent="0.25">
      <c r="A13">
        <v>13</v>
      </c>
      <c r="B13" t="s">
        <v>353</v>
      </c>
    </row>
    <row r="14" spans="1:2" x14ac:dyDescent="0.25">
      <c r="A14">
        <v>14</v>
      </c>
      <c r="B14" t="s">
        <v>354</v>
      </c>
    </row>
    <row r="15" spans="1:2" x14ac:dyDescent="0.25">
      <c r="A15">
        <v>15</v>
      </c>
      <c r="B15" t="s">
        <v>355</v>
      </c>
    </row>
    <row r="16" spans="1:2" x14ac:dyDescent="0.25">
      <c r="A16">
        <v>16</v>
      </c>
      <c r="B16" t="s">
        <v>356</v>
      </c>
    </row>
    <row r="17" spans="1:2" x14ac:dyDescent="0.25">
      <c r="A17">
        <v>20</v>
      </c>
      <c r="B17" t="s">
        <v>357</v>
      </c>
    </row>
    <row r="18" spans="1:2" x14ac:dyDescent="0.25">
      <c r="A18">
        <v>21</v>
      </c>
      <c r="B18" t="s">
        <v>358</v>
      </c>
    </row>
    <row r="19" spans="1:2" x14ac:dyDescent="0.25">
      <c r="A19">
        <v>30</v>
      </c>
      <c r="B19" t="s">
        <v>359</v>
      </c>
    </row>
    <row r="20" spans="1:2" x14ac:dyDescent="0.25">
      <c r="A20">
        <v>31</v>
      </c>
      <c r="B20" t="s">
        <v>360</v>
      </c>
    </row>
    <row r="21" spans="1:2" x14ac:dyDescent="0.25">
      <c r="A21">
        <v>25</v>
      </c>
      <c r="B21" t="s">
        <v>361</v>
      </c>
    </row>
    <row r="22" spans="1:2" x14ac:dyDescent="0.25">
      <c r="A22">
        <v>28</v>
      </c>
      <c r="B22" t="s">
        <v>362</v>
      </c>
    </row>
    <row r="23" spans="1:2" x14ac:dyDescent="0.25">
      <c r="A23">
        <v>40</v>
      </c>
      <c r="B23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Annette</cp:lastModifiedBy>
  <cp:lastPrinted>2016-07-08T06:32:02Z</cp:lastPrinted>
  <dcterms:created xsi:type="dcterms:W3CDTF">2016-07-06T15:25:02Z</dcterms:created>
  <dcterms:modified xsi:type="dcterms:W3CDTF">2016-07-08T18:54:38Z</dcterms:modified>
</cp:coreProperties>
</file>